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Банкетное меню" sheetId="1" r:id="rId1"/>
    <sheet name="Кейтеринг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5" i="2" l="1"/>
  <c r="F74" i="2"/>
  <c r="F73" i="2"/>
  <c r="F69" i="2"/>
  <c r="F68" i="2"/>
  <c r="F67" i="2"/>
  <c r="F66" i="2"/>
  <c r="F65" i="2"/>
  <c r="F64" i="2"/>
  <c r="F58" i="2"/>
  <c r="F57" i="2"/>
  <c r="F56" i="2"/>
  <c r="F55" i="2"/>
  <c r="F60" i="2"/>
  <c r="F59" i="2"/>
  <c r="F54" i="2"/>
  <c r="F53" i="2"/>
  <c r="F52" i="2"/>
  <c r="F51" i="2"/>
  <c r="F43" i="2"/>
  <c r="F42" i="2"/>
  <c r="F41" i="2"/>
  <c r="F40" i="2"/>
  <c r="F39" i="2"/>
  <c r="F38" i="2"/>
  <c r="F44" i="2"/>
  <c r="F37" i="2"/>
  <c r="F36" i="2"/>
  <c r="F35" i="2"/>
  <c r="F34" i="2"/>
  <c r="F45" i="2"/>
  <c r="F33" i="2"/>
  <c r="F32" i="2"/>
  <c r="F31" i="2"/>
  <c r="F94" i="2"/>
  <c r="F93" i="2"/>
  <c r="F92" i="2"/>
  <c r="F91" i="2"/>
  <c r="F90" i="2"/>
  <c r="F89" i="2"/>
  <c r="F86" i="2"/>
  <c r="F85" i="2"/>
  <c r="F84" i="2"/>
  <c r="F83" i="2"/>
  <c r="F82" i="2"/>
  <c r="F81" i="2"/>
  <c r="F110" i="2"/>
  <c r="F109" i="2"/>
  <c r="F108" i="2"/>
  <c r="F107" i="2"/>
  <c r="F106" i="2"/>
  <c r="F105" i="2"/>
  <c r="F78" i="2"/>
  <c r="F77" i="2"/>
  <c r="F76" i="2"/>
  <c r="F72" i="2"/>
  <c r="F71" i="2"/>
  <c r="F70" i="2"/>
  <c r="F102" i="2"/>
  <c r="F101" i="2"/>
  <c r="F100" i="2"/>
  <c r="F99" i="2"/>
  <c r="F98" i="2"/>
  <c r="F97" i="2"/>
  <c r="F61" i="2"/>
  <c r="F147" i="2"/>
  <c r="F146" i="2"/>
  <c r="F145" i="2"/>
  <c r="F144" i="2"/>
  <c r="F143" i="2"/>
  <c r="F142" i="2"/>
  <c r="F141" i="2"/>
  <c r="F140" i="2"/>
  <c r="F139" i="2"/>
  <c r="F138" i="2"/>
  <c r="F137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18" i="2"/>
  <c r="F117" i="2"/>
  <c r="F116" i="2"/>
  <c r="F115" i="2"/>
  <c r="F114" i="2"/>
  <c r="F113" i="2"/>
  <c r="F48" i="2"/>
  <c r="F47" i="2"/>
  <c r="F46" i="2"/>
  <c r="F30" i="2"/>
  <c r="F29" i="2"/>
  <c r="F28" i="2"/>
  <c r="F27" i="2"/>
  <c r="F26" i="2"/>
  <c r="F25" i="2"/>
  <c r="F24" i="2"/>
  <c r="F23" i="2"/>
  <c r="F22" i="2"/>
  <c r="F21" i="2"/>
  <c r="F20" i="2"/>
  <c r="F19" i="2"/>
  <c r="F16" i="2"/>
  <c r="F15" i="2"/>
  <c r="F14" i="2"/>
  <c r="F13" i="2"/>
  <c r="F12" i="2"/>
  <c r="F11" i="2"/>
  <c r="F59" i="1"/>
  <c r="F60" i="1"/>
  <c r="F58" i="1"/>
  <c r="F57" i="1"/>
  <c r="F56" i="1"/>
  <c r="F49" i="2" l="1"/>
  <c r="F62" i="2"/>
  <c r="F17" i="2"/>
  <c r="F103" i="2"/>
  <c r="F79" i="2"/>
  <c r="F111" i="2"/>
  <c r="F87" i="2"/>
  <c r="F95" i="2"/>
  <c r="F148" i="2"/>
  <c r="F135" i="2"/>
  <c r="F119" i="2"/>
  <c r="F66" i="1"/>
  <c r="F70" i="1"/>
  <c r="F69" i="1"/>
  <c r="F77" i="1"/>
  <c r="F76" i="1"/>
  <c r="F75" i="1"/>
  <c r="F74" i="1"/>
  <c r="F73" i="1"/>
  <c r="F72" i="1"/>
  <c r="F28" i="1"/>
  <c r="F30" i="1"/>
  <c r="F44" i="1"/>
  <c r="F45" i="1"/>
  <c r="F48" i="1"/>
  <c r="F78" i="1"/>
  <c r="F22" i="1"/>
  <c r="F23" i="1"/>
  <c r="F18" i="1"/>
  <c r="F19" i="1"/>
  <c r="F20" i="1"/>
  <c r="F21" i="1"/>
  <c r="F54" i="1"/>
  <c r="F55" i="1"/>
  <c r="F61" i="1"/>
  <c r="F53" i="1"/>
  <c r="F52" i="1"/>
  <c r="F65" i="1"/>
  <c r="F63" i="1"/>
  <c r="F64" i="1"/>
  <c r="F47" i="1"/>
  <c r="F41" i="1"/>
  <c r="F40" i="1"/>
  <c r="F39" i="1"/>
  <c r="F38" i="1"/>
  <c r="F37" i="1"/>
  <c r="F36" i="1"/>
  <c r="F35" i="1"/>
  <c r="F34" i="1"/>
  <c r="F33" i="1"/>
  <c r="F32" i="1"/>
  <c r="F31" i="1"/>
  <c r="F29" i="1"/>
  <c r="F27" i="1"/>
  <c r="F26" i="1"/>
  <c r="F17" i="1"/>
  <c r="F16" i="1"/>
  <c r="F15" i="1"/>
  <c r="F14" i="1"/>
  <c r="F71" i="1"/>
  <c r="F68" i="1"/>
  <c r="F62" i="1"/>
  <c r="F49" i="1"/>
  <c r="F46" i="1"/>
  <c r="F13" i="1"/>
  <c r="F12" i="1"/>
  <c r="F11" i="1"/>
  <c r="F150" i="2" l="1"/>
  <c r="C151" i="2"/>
  <c r="F151" i="2" s="1"/>
  <c r="G151" i="2" s="1"/>
  <c r="F50" i="1"/>
  <c r="F24" i="1"/>
  <c r="F42" i="1"/>
  <c r="F79" i="1"/>
  <c r="C82" i="1" l="1"/>
  <c r="F81" i="1"/>
  <c r="F82" i="1"/>
  <c r="G82" i="1" s="1"/>
</calcChain>
</file>

<file path=xl/sharedStrings.xml><?xml version="1.0" encoding="utf-8"?>
<sst xmlns="http://schemas.openxmlformats.org/spreadsheetml/2006/main" count="297" uniqueCount="239">
  <si>
    <t>Мероприятие</t>
  </si>
  <si>
    <t xml:space="preserve">Дата проведения:      </t>
  </si>
  <si>
    <t xml:space="preserve">Кол-во чел: </t>
  </si>
  <si>
    <t xml:space="preserve">Дата принятия:    </t>
  </si>
  <si>
    <t>НАИМЕНОВАНИЕ БЛЮД</t>
  </si>
  <si>
    <t>Вес порции</t>
  </si>
  <si>
    <t>Кол-во тарелок</t>
  </si>
  <si>
    <t>Цена за 1 порцию, руб.</t>
  </si>
  <si>
    <t>Сумма, руб.</t>
  </si>
  <si>
    <t>Дополнительная информация:</t>
  </si>
  <si>
    <t>Описание блюда</t>
  </si>
  <si>
    <t>№</t>
  </si>
  <si>
    <t>Меню</t>
  </si>
  <si>
    <t>Холодные закуски</t>
  </si>
  <si>
    <t>Букет из овощей</t>
  </si>
  <si>
    <t>Соленья из погребка</t>
  </si>
  <si>
    <t>Бычковые соленья, квашеннаяа капуста, соленые огурцы, помидоры, череша, перец, чеснок</t>
  </si>
  <si>
    <t>Сет под вино</t>
  </si>
  <si>
    <t>Камамбер,Пармезан,Дор Бю,Чеддер,виноград,мед,грецкий орех,мята</t>
  </si>
  <si>
    <t>Рулетики из баклажан</t>
  </si>
  <si>
    <t>Баклажаны,салат Айсберг,томаты черри,сыр Российский,кинза,томаты,базилик</t>
  </si>
  <si>
    <t>Сельдь с теплым картофелем</t>
  </si>
  <si>
    <t>Мясной сет</t>
  </si>
  <si>
    <t>Буженина, язык говяжий, ростбиф, рулет куриный,микс салат, томаты черри,хрен ,горчица</t>
  </si>
  <si>
    <t>Форель с/с</t>
  </si>
  <si>
    <t>Итого :</t>
  </si>
  <si>
    <t>Салаты</t>
  </si>
  <si>
    <t>Салат "Коктейль"</t>
  </si>
  <si>
    <t>Ананас, креветки, авокадо, соус "коктейль"</t>
  </si>
  <si>
    <t>Салат "Смокин биф"</t>
  </si>
  <si>
    <t>Салат с вяленой говядиной и пармезаном с медово горчичным соусом</t>
  </si>
  <si>
    <t>Цезарь с курицей</t>
  </si>
  <si>
    <t>Куриная грудка, салат "Айсберг", салат "Романо", томаты черри, сыр "Пармезан", гренки  "Харрис", соус Цезарь</t>
  </si>
  <si>
    <t>Томаты черри,огурцы,перец болгарский,маслины,сыр фета,базилик,эстрагон,лук красный, масло оливковое,лайм</t>
  </si>
  <si>
    <t>Хрустящий баклажан с томатами</t>
  </si>
  <si>
    <t>Баклажан, томаты черри, соус свит чили, кунжут, кинза</t>
  </si>
  <si>
    <t>Горячие закуски</t>
  </si>
  <si>
    <t>Жульен с грибами</t>
  </si>
  <si>
    <t>Шампиньоны в сливочном соусе запеченные под сыром</t>
  </si>
  <si>
    <t>Мини пирожки ( мясо, капуста, картошка)</t>
  </si>
  <si>
    <t>Горячее блюдо</t>
  </si>
  <si>
    <t>Баклажан,цукини,перец болгарский,шампиньоны,чеснок,  масло чесночное,томаты черри,масло растительное</t>
  </si>
  <si>
    <t>Картофель по деревенски</t>
  </si>
  <si>
    <t>Фруктовая ваза ( ананас, груша, яблоко, виноград, апельсин, клубника, киви)</t>
  </si>
  <si>
    <t>Морс ( черная смородина, клюква, облепиха)</t>
  </si>
  <si>
    <t>1л</t>
  </si>
  <si>
    <t>Соуса ( наршараб, сацибели, тар -тар)</t>
  </si>
  <si>
    <t>Итого:</t>
  </si>
  <si>
    <t>Итого</t>
  </si>
  <si>
    <t>Цезарь с тигровыми креветками</t>
  </si>
  <si>
    <t>Классический салат "Цезарь с креветками" - креветки, салатные листья, томаты, пармезан, гренки и соус.</t>
  </si>
  <si>
    <t>Салат с говяжьей вырезкой</t>
  </si>
  <si>
    <t>Фермерская говяжья вырезка с салатными листьями под ореховым соусом</t>
  </si>
  <si>
    <t>Бора-Бора</t>
  </si>
  <si>
    <t>Авокадо, огурцы, тигровые креветки. Заправка – оливковое масло и сок лайма.</t>
  </si>
  <si>
    <t>Рулетики из ветчины</t>
  </si>
  <si>
    <t xml:space="preserve">Фаршмак с тостами </t>
  </si>
  <si>
    <t>Отличная закуска под русские горячительные. Ничего лишнего. Фаршмак на бородинских тостах.</t>
  </si>
  <si>
    <t>Рулетики из цукини</t>
  </si>
  <si>
    <t>Гнездо глухаря</t>
  </si>
  <si>
    <t xml:space="preserve">Рыбное ассорти </t>
  </si>
  <si>
    <t>Грибы маринованые</t>
  </si>
  <si>
    <t>Огурцы малосольные</t>
  </si>
  <si>
    <t>300/200</t>
  </si>
  <si>
    <t>380/110</t>
  </si>
  <si>
    <t>Ветчина,салат Айсберг,томаты черри,сыр Российский,кинза,томаты,базилик</t>
  </si>
  <si>
    <t>Цукини,салат Айсберг,томаты черри,сыр Российский,кинза,томаты,базилик</t>
  </si>
  <si>
    <t>Букет из сезонных овощей: помидоры, огурцы, болгарский перец, редис , зелень</t>
  </si>
  <si>
    <t>Филе сельди,картофеь отварной обжаренный ,лук красный маринованый,лук зеленый</t>
  </si>
  <si>
    <t xml:space="preserve">Сельдь под шубой </t>
  </si>
  <si>
    <t xml:space="preserve">Мимоза </t>
  </si>
  <si>
    <t>Оливье с куриным филе</t>
  </si>
  <si>
    <t>Винегрет</t>
  </si>
  <si>
    <t>Хачапури по-Аджарски</t>
  </si>
  <si>
    <t xml:space="preserve">Сезонные фрукты </t>
  </si>
  <si>
    <t>Картофель отварной с маслом и зеленью</t>
  </si>
  <si>
    <t>Картофель жаренный с грибами</t>
  </si>
  <si>
    <t xml:space="preserve">Овощи гриль </t>
  </si>
  <si>
    <t>Десерт и напитки</t>
  </si>
  <si>
    <t>Пробковый сбор</t>
  </si>
  <si>
    <t>1 ед</t>
  </si>
  <si>
    <t>Шашлык из свинины</t>
  </si>
  <si>
    <t>Шашлык из курицы</t>
  </si>
  <si>
    <t>Шашлык из говядины</t>
  </si>
  <si>
    <t>150/80/50</t>
  </si>
  <si>
    <t>Шашлык из сёмги</t>
  </si>
  <si>
    <t>С соусом Наршараб</t>
  </si>
  <si>
    <t>Подается с аджикой, лавашем и красным луком.</t>
  </si>
  <si>
    <t>Чай / кофе на выбор</t>
  </si>
  <si>
    <t>1 пор</t>
  </si>
  <si>
    <t>Сельдь соленая, картофель, морковь, свекла, яйцо, майонез, лук.</t>
  </si>
  <si>
    <t>Готовится из филе красной рыбы, отварного картофеля, моркови, сыра, яйца и домашнего соуса.</t>
  </si>
  <si>
    <t>Картофель, морковь, горошек консервированный, яйцо, куриное филе, лук зеленый. Заправляется домашним майонезом.</t>
  </si>
  <si>
    <t>Свекла, картофель, фасоль, морковь, капуста квашеная, лук, огурец солёный. Заправляется маслом душистым.</t>
  </si>
  <si>
    <t>Микс салат, куриное филе, грибы жареные, сыр пармезан, яйцо перепелиное, картофель "Пай", кунжут, фирменная заправка)</t>
  </si>
  <si>
    <t xml:space="preserve">Ресторан Биг </t>
  </si>
  <si>
    <t xml:space="preserve"> Форель с/с, масляная рыба, тунец с/с, икра красная на тостах.</t>
  </si>
  <si>
    <t>Салат Гречано</t>
  </si>
  <si>
    <t>Филе тунца, сыр пармезан, томаты "Черри", руккола. Заправка – оливковое масло.</t>
  </si>
  <si>
    <t>Салат с тунцом</t>
  </si>
  <si>
    <t>Хачапури по - Имиритински</t>
  </si>
  <si>
    <t>Кокот с крабом</t>
  </si>
  <si>
    <t>1 шт / 120</t>
  </si>
  <si>
    <t>Жульен с  курицей</t>
  </si>
  <si>
    <t>Куриная грудка в сливочном соусе запеченная под сыром</t>
  </si>
  <si>
    <t>Ассорти шашлыков ( свинина, курица, говядина, баранина)</t>
  </si>
  <si>
    <t>2000/200/150</t>
  </si>
  <si>
    <t>Шашлык из бараньей корейки</t>
  </si>
  <si>
    <t>Запеченное филе трески с соусом Дор-Блю</t>
  </si>
  <si>
    <t>Салат Мангал</t>
  </si>
  <si>
    <t>Печеные на мангале овощи :Баклажан, помидор, болгарский перец. Зелень</t>
  </si>
  <si>
    <t>Салат с сёмгой и сыром Дор Блю</t>
  </si>
  <si>
    <t>Микс салатов с сёмгой с/с , сыр Дор Блю, груша, грецкие орехи. Заправляеться яблочным пикантным соусом.</t>
  </si>
  <si>
    <t>Крабовое мясо в сливочном соусе запеченное под сыром</t>
  </si>
  <si>
    <t>Торт Наполеон</t>
  </si>
  <si>
    <t>Торт Медовик</t>
  </si>
  <si>
    <t>Торт Блинный</t>
  </si>
  <si>
    <t>Чизкейк</t>
  </si>
  <si>
    <t>Сок в ассортименте</t>
  </si>
  <si>
    <t>Минеральная вода с/г и б/г</t>
  </si>
  <si>
    <t>250 мл</t>
  </si>
  <si>
    <t>1000 кг</t>
  </si>
  <si>
    <t>Заказчик Ф.И.О + контакт:</t>
  </si>
  <si>
    <t>Ассорти  маринованных грибов</t>
  </si>
  <si>
    <t>Итого по меню</t>
  </si>
  <si>
    <t>10 % ( обслуживание)</t>
  </si>
  <si>
    <t>Общая сумма</t>
  </si>
  <si>
    <t>Дорадо</t>
  </si>
  <si>
    <t>Сибас</t>
  </si>
  <si>
    <t>Стейк говяжьей  вырезки с брусничным соусом</t>
  </si>
  <si>
    <t>1 шт</t>
  </si>
  <si>
    <t>Лимон, гранат и бальзамический крем</t>
  </si>
  <si>
    <t>250/50</t>
  </si>
  <si>
    <t>Банкетное Меню</t>
  </si>
  <si>
    <t>Фуршетные сэты</t>
  </si>
  <si>
    <t>Бургер сэты</t>
  </si>
  <si>
    <t>Бургеры и сэндвичи</t>
  </si>
  <si>
    <t>Закуски</t>
  </si>
  <si>
    <t>Выпечка</t>
  </si>
  <si>
    <t>Дисерты</t>
  </si>
  <si>
    <t>Брускетта с сальсой и вяленой вырезкой</t>
  </si>
  <si>
    <t>Брускетта с рататуем и сербской брынзой</t>
  </si>
  <si>
    <t>Брускетта с клубникой и голубым сыром</t>
  </si>
  <si>
    <t>Брускетта с рулетом из Дорадо</t>
  </si>
  <si>
    <t>Брускетта с мусом из балтийских шпрот и сливочным сыром</t>
  </si>
  <si>
    <t>Брускетта с цукини и семгой</t>
  </si>
  <si>
    <t>Рулетики из семги</t>
  </si>
  <si>
    <t>Рулетики из копченой слабосоленой семги с нежным сыром, мятой и жгучим перчиком чили</t>
  </si>
  <si>
    <t>Канапе ( 10 штук)</t>
  </si>
  <si>
    <t>Канапе с вяленой говядиной и мандарином</t>
  </si>
  <si>
    <t>Сырокопченая говяжья вырезка собственного приготовления, творожный сыр, канкасе из мандарина, острый перец чили, листик кориандра</t>
  </si>
  <si>
    <t>Карбонат с грушей</t>
  </si>
  <si>
    <t>Свиной карбонат, копченый на грушевых ветках, с припущенной на белом вине с шафраном грушей конференц</t>
  </si>
  <si>
    <t>Мини-моцарелла с томатами черри, маслиной и соусом песто</t>
  </si>
  <si>
    <t>Филе домашней утки, приготовленное по особой низкотемпературной технологии, с крем-сыром и канкасе из мандаринов</t>
  </si>
  <si>
    <t>Мандариновая утка</t>
  </si>
  <si>
    <t>Рулетики из баклажана</t>
  </si>
  <si>
    <t>Жареные баклажаны в бризоле с сырным кремом и овощами</t>
  </si>
  <si>
    <t>Тартар из семги</t>
  </si>
  <si>
    <t>Рубленая охлажденная семга на подушке из сельдерея с каперсами</t>
  </si>
  <si>
    <t>Тарталетка с креветкой</t>
  </si>
  <si>
    <t>Тарталетка с креветкой и гуакамоле с шафраном, кремом из авокадо и нежным творожным сыром</t>
  </si>
  <si>
    <t>Тарталетка с ростбифом</t>
  </si>
  <si>
    <t>Говяжья вырезка, нежный крем-сыр, пикантная икра из печеных баклажанов</t>
  </si>
  <si>
    <t>Картофель пай</t>
  </si>
  <si>
    <t>Жареная во фритюре хрустящая картофельная соломка</t>
  </si>
  <si>
    <t>Рулетики из цуккини</t>
  </si>
  <si>
    <t>Рулетики из жареного цуккини с орегано и крем-сыром</t>
  </si>
  <si>
    <t>Паштет из печени кролика</t>
  </si>
  <si>
    <t>Нежный паштет из печени кролика с белым вином, овощами, накрытый мармеладом из облепихи</t>
  </si>
  <si>
    <t>Мидии киви запеченные с голубым сыром</t>
  </si>
  <si>
    <t>Мидии киви запеченные с сыром Чеддер</t>
  </si>
  <si>
    <t>Рулетики из баклажан с ореховым соусом</t>
  </si>
  <si>
    <t>Овощи с медово горчичной заправкой</t>
  </si>
  <si>
    <t>Редис, морковь, сельдерей, маринованный дайкон, огурец, помидор черри, брокколи.</t>
  </si>
  <si>
    <t>Мини-моцарела с вяленой грушей</t>
  </si>
  <si>
    <t>Мини-моцарела с вяленой грушей в карамеле.</t>
  </si>
  <si>
    <t>Чеддер</t>
  </si>
  <si>
    <t>Ароматный сыр с виноградом.</t>
  </si>
  <si>
    <t>Масдам</t>
  </si>
  <si>
    <t>С виноградом и мятой.</t>
  </si>
  <si>
    <t>Дорблю</t>
  </si>
  <si>
    <t>Сыр с голубой плесенью, грецким орехом и физалисом.</t>
  </si>
  <si>
    <t>Бри</t>
  </si>
  <si>
    <t>Сыр с белой плесенью и клубникой.</t>
  </si>
  <si>
    <t>Канапе сельдь с лимоном</t>
  </si>
  <si>
    <t>Филе сельди с лимоном, оливкой и жемчужным луком.</t>
  </si>
  <si>
    <t>Канапе с вяленой свининой</t>
  </si>
  <si>
    <t>Вяленая свиная вырезка на подушке из сельдерея, с желе из яблочного соуса, с листьями салата руккола.</t>
  </si>
  <si>
    <t>Индейка в ореховом соусе</t>
  </si>
  <si>
    <t>Рулетики из индейки с овощами</t>
  </si>
  <si>
    <t>Филе индейки приготовленное по особой низкотемпературной технологии, с розмарином и овощами.</t>
  </si>
  <si>
    <t>Тарталетка с копченой семгой и красной икрой</t>
  </si>
  <si>
    <t>Маслина, копченая слабосоленая семга, нежный крем сыр, икра красная.</t>
  </si>
  <si>
    <t>Рулетики из карбоната</t>
  </si>
  <si>
    <t>Карбонат собственного копчения с сыром и зеленью.</t>
  </si>
  <si>
    <t>Рулетики из блинчиков с песто, семгой и творогом</t>
  </si>
  <si>
    <t>Канапе с испанкой колбаской</t>
  </si>
  <si>
    <t>Канапе с испанкой колбаской, оливкой и помидором черри.</t>
  </si>
  <si>
    <t>Ассорти маслины оливки</t>
  </si>
  <si>
    <t>Брускеты  ( 10 штук)</t>
  </si>
  <si>
    <t>Салат из пекинской капусты</t>
  </si>
  <si>
    <t>Пекинская капуста с соусом «Кимчи» и древесными грибами</t>
  </si>
  <si>
    <t>Салат «Русский»</t>
  </si>
  <si>
    <t>Салат «Русский» с копченым рябчиком, каперсами и раковыми шейками.</t>
  </si>
  <si>
    <t>Салат из огурца с редисом</t>
  </si>
  <si>
    <t>Салат из огурца с редисом, йогуртовой заправкой и клубникой.</t>
  </si>
  <si>
    <t>Салат Marseilles</t>
  </si>
  <si>
    <t>Мидии киви, тигровые креветки, кальмары, руккола, дыня, соус коктель.</t>
  </si>
  <si>
    <t>Салат Smoked beef</t>
  </si>
  <si>
    <t>Cырокопченая говядина, перепелиное яйцо, помидоры черри, бальзамический крем, руккола, оливковое масло.</t>
  </si>
  <si>
    <t>Салат Wild duck</t>
  </si>
  <si>
    <t>Утиная грудка, маринованный дайкон, микс салат, мандарин, вишневый соус на коньяке.</t>
  </si>
  <si>
    <t>Салат Smoked lamb</t>
  </si>
  <si>
    <t>Копченая баранина с вишневым соусом и физалисом.</t>
  </si>
  <si>
    <t>Салат Цезарь с курицей</t>
  </si>
  <si>
    <t>Ассорти сыров</t>
  </si>
  <si>
    <t xml:space="preserve"> Мини моцарелла. Масдам.  Чеддер. Бри</t>
  </si>
  <si>
    <t>Ассорти мясных деликатесов</t>
  </si>
  <si>
    <t>Дикая утка. Ростбиф из молодого бычка. Карбонат свиной. Рулет из ягненка</t>
  </si>
  <si>
    <t>Ассорти рулетиков из лаваша</t>
  </si>
  <si>
    <t>Рулетики с ветчиной — 40 шт., Рулетики с грибами — 40 шт.Рулетики с овощами — 40 шт.</t>
  </si>
  <si>
    <t>Картофельные шарики</t>
  </si>
  <si>
    <t>Мясные шарики с индейкой</t>
  </si>
  <si>
    <t>Мясные шарики с говядиной</t>
  </si>
  <si>
    <t>Рыбные шарики с крабовым мясом</t>
  </si>
  <si>
    <t>Мини шашлычки из семги</t>
  </si>
  <si>
    <t>Мини шашлычки из креветок и мидий</t>
  </si>
  <si>
    <t>Мини шашлычки из судака</t>
  </si>
  <si>
    <t>Мини шашлычки из грудки цыпленка</t>
  </si>
  <si>
    <t>Мини шашлычки из свиной вырезки</t>
  </si>
  <si>
    <t>Мини шашлычки из овощей</t>
  </si>
  <si>
    <t>Острые сырные шарики с оливкой</t>
  </si>
  <si>
    <t>Куриные крылья в хрустящей панировке с соусом блю-чиз</t>
  </si>
  <si>
    <t>200/50</t>
  </si>
  <si>
    <t>Куриные наггетсы</t>
  </si>
  <si>
    <t>Рыбные наггетсы</t>
  </si>
  <si>
    <t>Цельные кусочки рыбного филе в панировке</t>
  </si>
  <si>
    <t>Цельные кусочки куриного филе в панировке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</si>
</sst>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1"/>
      <color rgb="FF002745"/>
      <name val="Arial"/>
      <family val="2"/>
      <charset val="204"/>
    </font>
    <font>
      <b/>
      <sz val="10"/>
      <color rgb="FF002745"/>
      <name val="Arial"/>
      <family val="2"/>
      <charset val="204"/>
    </font>
    <font>
      <sz val="11"/>
      <color rgb="FF002745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color rgb="FF002745"/>
      <name val="Arial"/>
      <family val="2"/>
      <charset val="204"/>
    </font>
    <font>
      <b/>
      <sz val="8"/>
      <color rgb="FF002745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20" fontId="2" fillId="2" borderId="13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/>
    </xf>
    <xf numFmtId="20" fontId="2" fillId="0" borderId="29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0" xfId="0" applyFont="1"/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" fillId="5" borderId="1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24" fillId="0" borderId="3" xfId="0" applyFont="1" applyBorder="1" applyAlignment="1">
      <alignment wrapText="1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0" applyFont="1" applyBorder="1"/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B34" workbookViewId="0">
      <selection activeCell="L41" sqref="L41"/>
    </sheetView>
  </sheetViews>
  <sheetFormatPr defaultRowHeight="12.75" x14ac:dyDescent="0.25"/>
  <cols>
    <col min="1" max="1" width="0.28515625" style="2" hidden="1" customWidth="1"/>
    <col min="2" max="2" width="32.28515625" style="2" customWidth="1"/>
    <col min="3" max="3" width="15.42578125" style="2" customWidth="1"/>
    <col min="4" max="4" width="8.85546875" style="2" customWidth="1"/>
    <col min="5" max="5" width="11.5703125" style="2" customWidth="1"/>
    <col min="6" max="6" width="19.5703125" style="2" customWidth="1"/>
    <col min="7" max="7" width="16.42578125" style="2" customWidth="1"/>
    <col min="8" max="8" width="32.7109375" style="2" customWidth="1"/>
    <col min="9" max="9" width="9.140625" style="2"/>
    <col min="10" max="10" width="5.85546875" style="2" customWidth="1"/>
    <col min="11" max="16384" width="9.140625" style="2"/>
  </cols>
  <sheetData>
    <row r="1" spans="1:8" ht="64.5" customHeight="1" thickBot="1" x14ac:dyDescent="0.3">
      <c r="A1" s="1"/>
      <c r="B1" s="147" t="s">
        <v>95</v>
      </c>
      <c r="C1" s="148"/>
      <c r="D1" s="148"/>
      <c r="E1" s="148"/>
      <c r="F1" s="148"/>
      <c r="G1" s="148"/>
      <c r="H1" s="148"/>
    </row>
    <row r="2" spans="1:8" ht="68.25" customHeight="1" x14ac:dyDescent="0.25">
      <c r="A2" s="3"/>
      <c r="B2" s="4" t="s">
        <v>122</v>
      </c>
      <c r="C2" s="137"/>
      <c r="D2" s="137"/>
      <c r="E2" s="138"/>
      <c r="F2" s="139"/>
      <c r="G2" s="139"/>
      <c r="H2" s="140"/>
    </row>
    <row r="3" spans="1:8" ht="27" customHeight="1" x14ac:dyDescent="0.25">
      <c r="A3" s="3"/>
      <c r="B3" s="4" t="s">
        <v>0</v>
      </c>
      <c r="C3" s="120"/>
      <c r="D3" s="121"/>
      <c r="E3" s="121"/>
      <c r="F3" s="121"/>
      <c r="G3" s="121"/>
      <c r="H3" s="122"/>
    </row>
    <row r="4" spans="1:8" ht="24" customHeight="1" x14ac:dyDescent="0.25">
      <c r="B4" s="5" t="s">
        <v>1</v>
      </c>
      <c r="C4" s="141"/>
      <c r="D4" s="142"/>
      <c r="E4" s="142"/>
      <c r="F4" s="142"/>
      <c r="G4" s="142"/>
      <c r="H4" s="143"/>
    </row>
    <row r="5" spans="1:8" ht="37.5" customHeight="1" x14ac:dyDescent="0.25">
      <c r="B5" s="5" t="s">
        <v>2</v>
      </c>
      <c r="C5" s="144"/>
      <c r="D5" s="145"/>
      <c r="E5" s="145"/>
      <c r="F5" s="145"/>
      <c r="G5" s="145"/>
      <c r="H5" s="146"/>
    </row>
    <row r="6" spans="1:8" ht="29.25" customHeight="1" thickBot="1" x14ac:dyDescent="0.3">
      <c r="B6" s="5" t="s">
        <v>3</v>
      </c>
      <c r="C6" s="123"/>
      <c r="D6" s="124"/>
      <c r="E6" s="124"/>
      <c r="F6" s="124"/>
      <c r="G6" s="124"/>
      <c r="H6" s="125"/>
    </row>
    <row r="7" spans="1:8" ht="13.7" customHeight="1" x14ac:dyDescent="0.25">
      <c r="A7" s="126"/>
      <c r="B7" s="128" t="s">
        <v>4</v>
      </c>
      <c r="C7" s="130" t="s">
        <v>5</v>
      </c>
      <c r="D7" s="130" t="s">
        <v>6</v>
      </c>
      <c r="E7" s="130" t="s">
        <v>7</v>
      </c>
      <c r="F7" s="130" t="s">
        <v>8</v>
      </c>
      <c r="G7" s="133" t="s">
        <v>9</v>
      </c>
      <c r="H7" s="135" t="s">
        <v>10</v>
      </c>
    </row>
    <row r="8" spans="1:8" x14ac:dyDescent="0.25">
      <c r="A8" s="127"/>
      <c r="B8" s="129"/>
      <c r="C8" s="131"/>
      <c r="D8" s="132"/>
      <c r="E8" s="132"/>
      <c r="F8" s="132"/>
      <c r="G8" s="134"/>
      <c r="H8" s="136"/>
    </row>
    <row r="9" spans="1:8" ht="27.75" customHeight="1" thickBot="1" x14ac:dyDescent="0.3">
      <c r="A9" s="6" t="s">
        <v>11</v>
      </c>
      <c r="B9" s="82" t="s">
        <v>133</v>
      </c>
      <c r="C9" s="83"/>
      <c r="D9" s="83"/>
      <c r="E9" s="83"/>
      <c r="F9" s="83"/>
      <c r="G9" s="83"/>
      <c r="H9" s="84"/>
    </row>
    <row r="10" spans="1:8" ht="29.25" customHeight="1" x14ac:dyDescent="0.25">
      <c r="A10" s="7">
        <v>1</v>
      </c>
      <c r="B10" s="110" t="s">
        <v>13</v>
      </c>
      <c r="C10" s="111"/>
      <c r="D10" s="111"/>
      <c r="E10" s="111"/>
      <c r="F10" s="111"/>
      <c r="G10" s="111"/>
      <c r="H10" s="112"/>
    </row>
    <row r="11" spans="1:8" ht="42.75" customHeight="1" x14ac:dyDescent="0.25">
      <c r="A11" s="8">
        <v>2</v>
      </c>
      <c r="B11" s="9" t="s">
        <v>14</v>
      </c>
      <c r="C11" s="10">
        <v>100</v>
      </c>
      <c r="D11" s="10"/>
      <c r="E11" s="10">
        <v>140</v>
      </c>
      <c r="F11" s="10">
        <f>D11*E11</f>
        <v>0</v>
      </c>
      <c r="G11" s="11"/>
      <c r="H11" s="12" t="s">
        <v>67</v>
      </c>
    </row>
    <row r="12" spans="1:8" ht="57.75" customHeight="1" x14ac:dyDescent="0.25">
      <c r="A12" s="8">
        <v>3</v>
      </c>
      <c r="B12" s="13" t="s">
        <v>15</v>
      </c>
      <c r="C12" s="14">
        <v>100</v>
      </c>
      <c r="D12" s="14"/>
      <c r="E12" s="14">
        <v>130</v>
      </c>
      <c r="F12" s="10">
        <f t="shared" ref="F12:F13" si="0">D12*E12</f>
        <v>0</v>
      </c>
      <c r="G12" s="11"/>
      <c r="H12" s="15" t="s">
        <v>16</v>
      </c>
    </row>
    <row r="13" spans="1:8" ht="42.75" customHeight="1" x14ac:dyDescent="0.25">
      <c r="A13" s="8">
        <v>4</v>
      </c>
      <c r="B13" s="16" t="s">
        <v>17</v>
      </c>
      <c r="C13" s="14" t="s">
        <v>63</v>
      </c>
      <c r="D13" s="14"/>
      <c r="E13" s="14">
        <v>2500</v>
      </c>
      <c r="F13" s="10">
        <f t="shared" si="0"/>
        <v>0</v>
      </c>
      <c r="G13" s="11"/>
      <c r="H13" s="15" t="s">
        <v>18</v>
      </c>
    </row>
    <row r="14" spans="1:8" ht="44.25" customHeight="1" x14ac:dyDescent="0.25">
      <c r="A14" s="8">
        <v>5</v>
      </c>
      <c r="B14" s="16" t="s">
        <v>19</v>
      </c>
      <c r="C14" s="14">
        <v>100</v>
      </c>
      <c r="D14" s="14"/>
      <c r="E14" s="14">
        <v>350</v>
      </c>
      <c r="F14" s="10">
        <f t="shared" ref="F14:F23" si="1">D14*E14</f>
        <v>0</v>
      </c>
      <c r="G14" s="11"/>
      <c r="H14" s="15" t="s">
        <v>20</v>
      </c>
    </row>
    <row r="15" spans="1:8" ht="45" customHeight="1" x14ac:dyDescent="0.25">
      <c r="A15" s="17">
        <v>6</v>
      </c>
      <c r="B15" s="16" t="s">
        <v>21</v>
      </c>
      <c r="C15" s="14">
        <v>100</v>
      </c>
      <c r="D15" s="14"/>
      <c r="E15" s="14">
        <v>300</v>
      </c>
      <c r="F15" s="10">
        <f t="shared" si="1"/>
        <v>0</v>
      </c>
      <c r="G15" s="11"/>
      <c r="H15" s="15" t="s">
        <v>68</v>
      </c>
    </row>
    <row r="16" spans="1:8" ht="54" customHeight="1" x14ac:dyDescent="0.25">
      <c r="A16" s="17">
        <v>7</v>
      </c>
      <c r="B16" s="16" t="s">
        <v>22</v>
      </c>
      <c r="C16" s="14">
        <v>100</v>
      </c>
      <c r="D16" s="14"/>
      <c r="E16" s="14">
        <v>700</v>
      </c>
      <c r="F16" s="10">
        <f t="shared" si="1"/>
        <v>0</v>
      </c>
      <c r="G16" s="11"/>
      <c r="H16" s="15" t="s">
        <v>23</v>
      </c>
    </row>
    <row r="17" spans="1:8" ht="29.25" customHeight="1" x14ac:dyDescent="0.25">
      <c r="A17" s="18">
        <v>8</v>
      </c>
      <c r="B17" s="16" t="s">
        <v>24</v>
      </c>
      <c r="C17" s="14">
        <v>100</v>
      </c>
      <c r="D17" s="14"/>
      <c r="E17" s="14">
        <v>600</v>
      </c>
      <c r="F17" s="10">
        <f t="shared" si="1"/>
        <v>0</v>
      </c>
      <c r="G17" s="11"/>
      <c r="H17" s="15"/>
    </row>
    <row r="18" spans="1:8" ht="55.5" customHeight="1" x14ac:dyDescent="0.25">
      <c r="A18" s="19" t="s">
        <v>11</v>
      </c>
      <c r="B18" s="16" t="s">
        <v>55</v>
      </c>
      <c r="C18" s="14">
        <v>100</v>
      </c>
      <c r="D18" s="14"/>
      <c r="E18" s="14">
        <v>300</v>
      </c>
      <c r="F18" s="10">
        <f t="shared" si="1"/>
        <v>0</v>
      </c>
      <c r="G18" s="11"/>
      <c r="H18" s="15" t="s">
        <v>65</v>
      </c>
    </row>
    <row r="19" spans="1:8" ht="36" customHeight="1" x14ac:dyDescent="0.25">
      <c r="A19" s="21">
        <v>1</v>
      </c>
      <c r="B19" s="16" t="s">
        <v>56</v>
      </c>
      <c r="C19" s="14">
        <v>100</v>
      </c>
      <c r="D19" s="14"/>
      <c r="E19" s="14">
        <v>300</v>
      </c>
      <c r="F19" s="10">
        <f t="shared" si="1"/>
        <v>0</v>
      </c>
      <c r="G19" s="11"/>
      <c r="H19" s="15" t="s">
        <v>57</v>
      </c>
    </row>
    <row r="20" spans="1:8" ht="43.5" customHeight="1" x14ac:dyDescent="0.25">
      <c r="A20" s="21">
        <v>2</v>
      </c>
      <c r="B20" s="16" t="s">
        <v>58</v>
      </c>
      <c r="C20" s="14">
        <v>100</v>
      </c>
      <c r="D20" s="14"/>
      <c r="E20" s="14">
        <v>350</v>
      </c>
      <c r="F20" s="10">
        <f t="shared" si="1"/>
        <v>0</v>
      </c>
      <c r="G20" s="11"/>
      <c r="H20" s="15" t="s">
        <v>66</v>
      </c>
    </row>
    <row r="21" spans="1:8" ht="40.5" customHeight="1" thickBot="1" x14ac:dyDescent="0.3">
      <c r="A21" s="25" t="s">
        <v>11</v>
      </c>
      <c r="B21" s="16" t="s">
        <v>60</v>
      </c>
      <c r="C21" s="14" t="s">
        <v>64</v>
      </c>
      <c r="D21" s="14"/>
      <c r="E21" s="14">
        <v>3400</v>
      </c>
      <c r="F21" s="10">
        <f t="shared" si="1"/>
        <v>0</v>
      </c>
      <c r="G21" s="11"/>
      <c r="H21" s="15" t="s">
        <v>96</v>
      </c>
    </row>
    <row r="22" spans="1:8" ht="27.75" customHeight="1" x14ac:dyDescent="0.25">
      <c r="A22" s="26">
        <v>1</v>
      </c>
      <c r="B22" s="16" t="s">
        <v>61</v>
      </c>
      <c r="C22" s="14">
        <v>100</v>
      </c>
      <c r="D22" s="14"/>
      <c r="E22" s="14">
        <v>400</v>
      </c>
      <c r="F22" s="10">
        <f t="shared" si="1"/>
        <v>0</v>
      </c>
      <c r="G22" s="11"/>
      <c r="H22" s="15" t="s">
        <v>123</v>
      </c>
    </row>
    <row r="23" spans="1:8" ht="27.75" customHeight="1" x14ac:dyDescent="0.25">
      <c r="A23" s="27"/>
      <c r="B23" s="16" t="s">
        <v>62</v>
      </c>
      <c r="C23" s="14">
        <v>100</v>
      </c>
      <c r="D23" s="14"/>
      <c r="E23" s="14">
        <v>300</v>
      </c>
      <c r="F23" s="10">
        <f t="shared" si="1"/>
        <v>0</v>
      </c>
      <c r="G23" s="11"/>
      <c r="H23" s="15"/>
    </row>
    <row r="24" spans="1:8" ht="39" customHeight="1" x14ac:dyDescent="0.25">
      <c r="A24" s="27"/>
      <c r="B24" s="113" t="s">
        <v>25</v>
      </c>
      <c r="C24" s="114"/>
      <c r="D24" s="114"/>
      <c r="E24" s="115"/>
      <c r="F24" s="20">
        <f>F11+F12+F13+F14+F15+F16+F17+F18+F19+F20+F21+F22+F23</f>
        <v>0</v>
      </c>
      <c r="G24" s="11"/>
      <c r="H24" s="15"/>
    </row>
    <row r="25" spans="1:8" ht="33" customHeight="1" x14ac:dyDescent="0.25">
      <c r="A25" s="27"/>
      <c r="B25" s="116" t="s">
        <v>26</v>
      </c>
      <c r="C25" s="117"/>
      <c r="D25" s="117"/>
      <c r="E25" s="117"/>
      <c r="F25" s="117"/>
      <c r="G25" s="117"/>
      <c r="H25" s="117"/>
    </row>
    <row r="26" spans="1:8" ht="63" customHeight="1" x14ac:dyDescent="0.25">
      <c r="A26" s="26"/>
      <c r="B26" s="22" t="s">
        <v>27</v>
      </c>
      <c r="C26" s="14">
        <v>100</v>
      </c>
      <c r="D26" s="14"/>
      <c r="E26" s="14">
        <v>350</v>
      </c>
      <c r="F26" s="23">
        <f>D26*E26</f>
        <v>0</v>
      </c>
      <c r="G26" s="16"/>
      <c r="H26" s="80" t="s">
        <v>28</v>
      </c>
    </row>
    <row r="27" spans="1:8" ht="47.25" customHeight="1" x14ac:dyDescent="0.25">
      <c r="A27" s="27">
        <v>2</v>
      </c>
      <c r="B27" s="9" t="s">
        <v>29</v>
      </c>
      <c r="C27" s="10">
        <v>100</v>
      </c>
      <c r="D27" s="10"/>
      <c r="E27" s="10">
        <v>350</v>
      </c>
      <c r="F27" s="23">
        <f t="shared" ref="F27:F41" si="2">D27*E27</f>
        <v>0</v>
      </c>
      <c r="G27" s="15"/>
      <c r="H27" s="80" t="s">
        <v>30</v>
      </c>
    </row>
    <row r="28" spans="1:8" ht="55.5" customHeight="1" x14ac:dyDescent="0.25">
      <c r="A28" s="27"/>
      <c r="B28" s="13" t="s">
        <v>31</v>
      </c>
      <c r="C28" s="14">
        <v>100</v>
      </c>
      <c r="D28" s="14"/>
      <c r="E28" s="14">
        <v>240</v>
      </c>
      <c r="F28" s="23">
        <f t="shared" ref="F28" si="3">D28*E28</f>
        <v>0</v>
      </c>
      <c r="G28" s="15"/>
      <c r="H28" s="80" t="s">
        <v>32</v>
      </c>
    </row>
    <row r="29" spans="1:8" ht="60" customHeight="1" x14ac:dyDescent="0.25">
      <c r="A29" s="31"/>
      <c r="B29" s="13" t="s">
        <v>111</v>
      </c>
      <c r="C29" s="14">
        <v>100</v>
      </c>
      <c r="D29" s="14"/>
      <c r="E29" s="14">
        <v>450</v>
      </c>
      <c r="F29" s="23">
        <f t="shared" si="2"/>
        <v>0</v>
      </c>
      <c r="G29" s="15"/>
      <c r="H29" s="80" t="s">
        <v>112</v>
      </c>
    </row>
    <row r="30" spans="1:8" ht="36.75" customHeight="1" x14ac:dyDescent="0.25">
      <c r="A30" s="26"/>
      <c r="B30" s="16" t="s">
        <v>97</v>
      </c>
      <c r="C30" s="14">
        <v>100</v>
      </c>
      <c r="D30" s="14"/>
      <c r="E30" s="14">
        <v>240</v>
      </c>
      <c r="F30" s="23">
        <f t="shared" ref="F30" si="4">D30*E30</f>
        <v>0</v>
      </c>
      <c r="G30" s="15"/>
      <c r="H30" s="80" t="s">
        <v>33</v>
      </c>
    </row>
    <row r="31" spans="1:8" ht="51.75" customHeight="1" x14ac:dyDescent="0.25">
      <c r="A31" s="32"/>
      <c r="B31" s="16" t="s">
        <v>109</v>
      </c>
      <c r="C31" s="14">
        <v>100</v>
      </c>
      <c r="D31" s="14"/>
      <c r="E31" s="14">
        <v>240</v>
      </c>
      <c r="F31" s="23">
        <f t="shared" si="2"/>
        <v>0</v>
      </c>
      <c r="G31" s="15"/>
      <c r="H31" s="80" t="s">
        <v>110</v>
      </c>
    </row>
    <row r="32" spans="1:8" ht="39" customHeight="1" x14ac:dyDescent="0.25">
      <c r="A32" s="36"/>
      <c r="B32" s="16" t="s">
        <v>34</v>
      </c>
      <c r="C32" s="14">
        <v>100</v>
      </c>
      <c r="D32" s="14"/>
      <c r="E32" s="14">
        <v>230</v>
      </c>
      <c r="F32" s="23">
        <f t="shared" si="2"/>
        <v>0</v>
      </c>
      <c r="G32" s="15"/>
      <c r="H32" s="80" t="s">
        <v>35</v>
      </c>
    </row>
    <row r="33" spans="1:14" s="38" customFormat="1" ht="40.5" customHeight="1" x14ac:dyDescent="0.25">
      <c r="A33" s="37"/>
      <c r="B33" s="16" t="s">
        <v>49</v>
      </c>
      <c r="C33" s="14">
        <v>100</v>
      </c>
      <c r="D33" s="14"/>
      <c r="E33" s="14">
        <v>300</v>
      </c>
      <c r="F33" s="10">
        <f t="shared" si="2"/>
        <v>0</v>
      </c>
      <c r="G33" s="11"/>
      <c r="H33" s="15" t="s">
        <v>50</v>
      </c>
    </row>
    <row r="34" spans="1:14" s="41" customFormat="1" ht="39" customHeight="1" x14ac:dyDescent="0.25">
      <c r="A34" s="39"/>
      <c r="B34" s="16" t="s">
        <v>51</v>
      </c>
      <c r="C34" s="14">
        <v>100</v>
      </c>
      <c r="D34" s="14"/>
      <c r="E34" s="14">
        <v>270</v>
      </c>
      <c r="F34" s="10">
        <f t="shared" si="2"/>
        <v>0</v>
      </c>
      <c r="G34" s="11"/>
      <c r="H34" s="15" t="s">
        <v>52</v>
      </c>
    </row>
    <row r="35" spans="1:14" s="41" customFormat="1" ht="59.25" customHeight="1" x14ac:dyDescent="0.25">
      <c r="A35" s="42"/>
      <c r="B35" s="16" t="s">
        <v>99</v>
      </c>
      <c r="C35" s="14">
        <v>100</v>
      </c>
      <c r="D35" s="14"/>
      <c r="E35" s="14">
        <v>270</v>
      </c>
      <c r="F35" s="10">
        <f t="shared" si="2"/>
        <v>0</v>
      </c>
      <c r="G35" s="11"/>
      <c r="H35" s="15" t="s">
        <v>98</v>
      </c>
    </row>
    <row r="36" spans="1:14" ht="48" customHeight="1" x14ac:dyDescent="0.25">
      <c r="A36" s="43"/>
      <c r="B36" s="16" t="s">
        <v>53</v>
      </c>
      <c r="C36" s="14">
        <v>100</v>
      </c>
      <c r="D36" s="14"/>
      <c r="E36" s="14">
        <v>290</v>
      </c>
      <c r="F36" s="10">
        <f t="shared" si="2"/>
        <v>0</v>
      </c>
      <c r="G36" s="11"/>
      <c r="H36" s="15" t="s">
        <v>54</v>
      </c>
    </row>
    <row r="37" spans="1:14" ht="56.25" customHeight="1" x14ac:dyDescent="0.25">
      <c r="A37" s="95"/>
      <c r="B37" s="16" t="s">
        <v>59</v>
      </c>
      <c r="C37" s="14">
        <v>100</v>
      </c>
      <c r="D37" s="14"/>
      <c r="E37" s="14">
        <v>240</v>
      </c>
      <c r="F37" s="23">
        <f t="shared" si="2"/>
        <v>0</v>
      </c>
      <c r="G37" s="15"/>
      <c r="H37" s="47" t="s">
        <v>94</v>
      </c>
      <c r="I37" s="46"/>
    </row>
    <row r="38" spans="1:14" ht="48.75" customHeight="1" x14ac:dyDescent="0.25">
      <c r="A38" s="96"/>
      <c r="B38" s="16" t="s">
        <v>69</v>
      </c>
      <c r="C38" s="14">
        <v>100</v>
      </c>
      <c r="D38" s="14"/>
      <c r="E38" s="14">
        <v>200</v>
      </c>
      <c r="F38" s="10">
        <f t="shared" si="2"/>
        <v>0</v>
      </c>
      <c r="G38" s="11"/>
      <c r="H38" s="79" t="s">
        <v>90</v>
      </c>
    </row>
    <row r="39" spans="1:14" ht="57.75" customHeight="1" x14ac:dyDescent="0.25">
      <c r="A39" s="49"/>
      <c r="B39" s="16" t="s">
        <v>70</v>
      </c>
      <c r="C39" s="14">
        <v>100</v>
      </c>
      <c r="D39" s="14"/>
      <c r="E39" s="14">
        <v>200</v>
      </c>
      <c r="F39" s="10">
        <f t="shared" si="2"/>
        <v>0</v>
      </c>
      <c r="G39" s="11"/>
      <c r="H39" s="79" t="s">
        <v>91</v>
      </c>
    </row>
    <row r="40" spans="1:14" ht="57" customHeight="1" x14ac:dyDescent="0.25">
      <c r="A40" s="49"/>
      <c r="B40" s="16" t="s">
        <v>71</v>
      </c>
      <c r="C40" s="14">
        <v>100</v>
      </c>
      <c r="D40" s="14"/>
      <c r="E40" s="14">
        <v>200</v>
      </c>
      <c r="F40" s="23">
        <f t="shared" si="2"/>
        <v>0</v>
      </c>
      <c r="G40" s="15"/>
      <c r="H40" s="24" t="s">
        <v>92</v>
      </c>
    </row>
    <row r="41" spans="1:14" ht="56.25" customHeight="1" x14ac:dyDescent="0.25">
      <c r="A41" s="49"/>
      <c r="B41" s="16" t="s">
        <v>72</v>
      </c>
      <c r="C41" s="14">
        <v>100</v>
      </c>
      <c r="D41" s="14"/>
      <c r="E41" s="14">
        <v>180</v>
      </c>
      <c r="F41" s="23">
        <f t="shared" si="2"/>
        <v>0</v>
      </c>
      <c r="G41" s="15"/>
      <c r="H41" s="149" t="s">
        <v>93</v>
      </c>
    </row>
    <row r="42" spans="1:14" ht="30" customHeight="1" x14ac:dyDescent="0.25">
      <c r="A42" s="49"/>
      <c r="B42" s="113" t="s">
        <v>25</v>
      </c>
      <c r="C42" s="114"/>
      <c r="D42" s="114"/>
      <c r="E42" s="115"/>
      <c r="F42" s="28">
        <f>F26+F27+F28+F29+F30+F31+F32+F33+F34+F35+F36+F37+F38+F39+F40+F41</f>
        <v>0</v>
      </c>
      <c r="G42" s="15"/>
      <c r="H42" s="24"/>
    </row>
    <row r="43" spans="1:14" ht="30.75" customHeight="1" x14ac:dyDescent="0.25">
      <c r="A43" s="49"/>
      <c r="B43" s="118" t="s">
        <v>36</v>
      </c>
      <c r="C43" s="119"/>
      <c r="D43" s="119"/>
      <c r="E43" s="119"/>
      <c r="F43" s="119"/>
      <c r="G43" s="119"/>
      <c r="H43" s="119"/>
      <c r="N43" s="78"/>
    </row>
    <row r="44" spans="1:14" ht="33" customHeight="1" x14ac:dyDescent="0.25">
      <c r="A44" s="49"/>
      <c r="B44" s="29" t="s">
        <v>37</v>
      </c>
      <c r="C44" s="30" t="s">
        <v>102</v>
      </c>
      <c r="D44" s="30"/>
      <c r="E44" s="30">
        <v>220</v>
      </c>
      <c r="F44" s="28">
        <f t="shared" ref="F44:F49" si="5">D44*E44</f>
        <v>0</v>
      </c>
      <c r="G44" s="15"/>
      <c r="H44" s="24" t="s">
        <v>38</v>
      </c>
    </row>
    <row r="45" spans="1:14" ht="36" customHeight="1" x14ac:dyDescent="0.25">
      <c r="A45" s="49"/>
      <c r="B45" s="29" t="s">
        <v>103</v>
      </c>
      <c r="C45" s="30" t="s">
        <v>102</v>
      </c>
      <c r="D45" s="30"/>
      <c r="E45" s="30">
        <v>220</v>
      </c>
      <c r="F45" s="28">
        <f t="shared" si="5"/>
        <v>0</v>
      </c>
      <c r="G45" s="15"/>
      <c r="H45" s="24" t="s">
        <v>104</v>
      </c>
    </row>
    <row r="46" spans="1:14" ht="24" customHeight="1" x14ac:dyDescent="0.25">
      <c r="A46" s="49"/>
      <c r="B46" s="29" t="s">
        <v>101</v>
      </c>
      <c r="C46" s="30" t="s">
        <v>102</v>
      </c>
      <c r="D46" s="30"/>
      <c r="E46" s="30">
        <v>700</v>
      </c>
      <c r="F46" s="28">
        <f t="shared" si="5"/>
        <v>0</v>
      </c>
      <c r="G46" s="15"/>
      <c r="H46" s="24" t="s">
        <v>113</v>
      </c>
    </row>
    <row r="47" spans="1:14" ht="40.5" customHeight="1" x14ac:dyDescent="0.25">
      <c r="A47" s="49"/>
      <c r="B47" s="29" t="s">
        <v>39</v>
      </c>
      <c r="C47" s="30">
        <v>50</v>
      </c>
      <c r="D47" s="30"/>
      <c r="E47" s="30">
        <v>80</v>
      </c>
      <c r="F47" s="28">
        <f t="shared" si="5"/>
        <v>0</v>
      </c>
      <c r="G47" s="15"/>
      <c r="H47" s="24"/>
      <c r="I47" s="76"/>
    </row>
    <row r="48" spans="1:14" ht="32.25" customHeight="1" x14ac:dyDescent="0.25">
      <c r="A48" s="49"/>
      <c r="B48" s="29" t="s">
        <v>73</v>
      </c>
      <c r="C48" s="30">
        <v>350</v>
      </c>
      <c r="D48" s="30"/>
      <c r="E48" s="30">
        <v>650</v>
      </c>
      <c r="F48" s="28">
        <f t="shared" si="5"/>
        <v>0</v>
      </c>
      <c r="G48" s="15"/>
      <c r="H48" s="24"/>
      <c r="I48" s="76"/>
    </row>
    <row r="49" spans="1:8" ht="38.25" customHeight="1" x14ac:dyDescent="0.25">
      <c r="A49" s="49"/>
      <c r="B49" s="29" t="s">
        <v>100</v>
      </c>
      <c r="C49" s="30">
        <v>350</v>
      </c>
      <c r="D49" s="30"/>
      <c r="E49" s="30">
        <v>650</v>
      </c>
      <c r="F49" s="28">
        <f t="shared" si="5"/>
        <v>0</v>
      </c>
      <c r="G49" s="15"/>
      <c r="H49" s="24"/>
    </row>
    <row r="50" spans="1:8" ht="26.25" customHeight="1" x14ac:dyDescent="0.25">
      <c r="A50" s="49"/>
      <c r="B50" s="120" t="s">
        <v>25</v>
      </c>
      <c r="C50" s="121"/>
      <c r="D50" s="121"/>
      <c r="E50" s="122"/>
      <c r="F50" s="28">
        <f>F44+F45+F46+F47+F48+F49</f>
        <v>0</v>
      </c>
      <c r="G50" s="15"/>
      <c r="H50" s="24"/>
    </row>
    <row r="51" spans="1:8" ht="26.25" customHeight="1" x14ac:dyDescent="0.25">
      <c r="A51" s="49"/>
      <c r="B51" s="92" t="s">
        <v>40</v>
      </c>
      <c r="C51" s="93"/>
      <c r="D51" s="93"/>
      <c r="E51" s="93"/>
      <c r="F51" s="93"/>
      <c r="G51" s="93"/>
      <c r="H51" s="94"/>
    </row>
    <row r="52" spans="1:8" ht="43.5" customHeight="1" x14ac:dyDescent="0.25">
      <c r="A52" s="49"/>
      <c r="B52" s="33" t="s">
        <v>105</v>
      </c>
      <c r="C52" s="34" t="s">
        <v>106</v>
      </c>
      <c r="D52" s="34"/>
      <c r="E52" s="34">
        <v>3800</v>
      </c>
      <c r="F52" s="11">
        <f>D52*E52</f>
        <v>0</v>
      </c>
      <c r="G52" s="12"/>
      <c r="H52" s="24" t="s">
        <v>87</v>
      </c>
    </row>
    <row r="53" spans="1:8" ht="59.25" customHeight="1" x14ac:dyDescent="0.25">
      <c r="A53" s="49"/>
      <c r="B53" s="29" t="s">
        <v>81</v>
      </c>
      <c r="C53" s="30" t="s">
        <v>84</v>
      </c>
      <c r="D53" s="30"/>
      <c r="E53" s="30">
        <v>600</v>
      </c>
      <c r="F53" s="11">
        <f t="shared" ref="F53:F60" si="6">D53*E53</f>
        <v>0</v>
      </c>
      <c r="G53" s="15"/>
      <c r="H53" s="24" t="s">
        <v>87</v>
      </c>
    </row>
    <row r="54" spans="1:8" ht="26.25" customHeight="1" x14ac:dyDescent="0.25">
      <c r="A54" s="49"/>
      <c r="B54" s="29" t="s">
        <v>82</v>
      </c>
      <c r="C54" s="30" t="s">
        <v>84</v>
      </c>
      <c r="D54" s="30"/>
      <c r="E54" s="30">
        <v>550</v>
      </c>
      <c r="F54" s="11">
        <f t="shared" si="6"/>
        <v>0</v>
      </c>
      <c r="G54" s="15"/>
      <c r="H54" s="24" t="s">
        <v>87</v>
      </c>
    </row>
    <row r="55" spans="1:8" ht="51" customHeight="1" x14ac:dyDescent="0.25">
      <c r="A55" s="49"/>
      <c r="B55" s="24" t="s">
        <v>83</v>
      </c>
      <c r="C55" s="30" t="s">
        <v>84</v>
      </c>
      <c r="D55" s="30"/>
      <c r="E55" s="30">
        <v>650</v>
      </c>
      <c r="F55" s="11">
        <f t="shared" si="6"/>
        <v>0</v>
      </c>
      <c r="G55" s="29"/>
      <c r="H55" s="24" t="s">
        <v>87</v>
      </c>
    </row>
    <row r="56" spans="1:8" ht="54.75" customHeight="1" x14ac:dyDescent="0.25">
      <c r="A56" s="49"/>
      <c r="B56" s="33" t="s">
        <v>85</v>
      </c>
      <c r="C56" s="34" t="s">
        <v>84</v>
      </c>
      <c r="D56" s="34"/>
      <c r="E56" s="34">
        <v>1200</v>
      </c>
      <c r="F56" s="11">
        <f t="shared" ref="F56:F60" si="7">D56*E56</f>
        <v>0</v>
      </c>
      <c r="G56" s="12"/>
      <c r="H56" s="40" t="s">
        <v>86</v>
      </c>
    </row>
    <row r="57" spans="1:8" ht="46.5" customHeight="1" x14ac:dyDescent="0.25">
      <c r="A57" s="49"/>
      <c r="B57" s="33" t="s">
        <v>107</v>
      </c>
      <c r="C57" s="34" t="s">
        <v>84</v>
      </c>
      <c r="D57" s="34"/>
      <c r="E57" s="34">
        <v>900</v>
      </c>
      <c r="F57" s="11">
        <f t="shared" si="7"/>
        <v>0</v>
      </c>
      <c r="G57" s="12"/>
      <c r="H57" s="40" t="s">
        <v>86</v>
      </c>
    </row>
    <row r="58" spans="1:8" ht="33" customHeight="1" x14ac:dyDescent="0.25">
      <c r="A58" s="49"/>
      <c r="B58" s="33" t="s">
        <v>129</v>
      </c>
      <c r="C58" s="34" t="s">
        <v>132</v>
      </c>
      <c r="D58" s="34"/>
      <c r="E58" s="34">
        <v>1450</v>
      </c>
      <c r="F58" s="11">
        <f t="shared" si="7"/>
        <v>0</v>
      </c>
      <c r="G58" s="12"/>
      <c r="H58" s="40"/>
    </row>
    <row r="59" spans="1:8" ht="21" customHeight="1" x14ac:dyDescent="0.25">
      <c r="A59" s="49"/>
      <c r="B59" s="33" t="s">
        <v>128</v>
      </c>
      <c r="C59" s="34" t="s">
        <v>130</v>
      </c>
      <c r="D59" s="34"/>
      <c r="E59" s="34">
        <v>1100</v>
      </c>
      <c r="F59" s="11">
        <f t="shared" si="7"/>
        <v>0</v>
      </c>
      <c r="G59" s="12"/>
      <c r="H59" s="40" t="s">
        <v>131</v>
      </c>
    </row>
    <row r="60" spans="1:8" ht="23.25" customHeight="1" x14ac:dyDescent="0.25">
      <c r="B60" s="33" t="s">
        <v>127</v>
      </c>
      <c r="C60" s="34" t="s">
        <v>130</v>
      </c>
      <c r="D60" s="34"/>
      <c r="E60" s="34">
        <v>1100</v>
      </c>
      <c r="F60" s="11">
        <f t="shared" si="7"/>
        <v>0</v>
      </c>
      <c r="G60" s="12"/>
      <c r="H60" s="40" t="s">
        <v>131</v>
      </c>
    </row>
    <row r="61" spans="1:8" ht="24.75" customHeight="1" x14ac:dyDescent="0.25">
      <c r="B61" s="29" t="s">
        <v>108</v>
      </c>
      <c r="C61" s="30">
        <v>100</v>
      </c>
      <c r="D61" s="30"/>
      <c r="E61" s="30">
        <v>350</v>
      </c>
      <c r="F61" s="11">
        <f t="shared" ref="F61" si="8">D61*E61</f>
        <v>0</v>
      </c>
      <c r="G61" s="15"/>
      <c r="H61" s="40"/>
    </row>
    <row r="62" spans="1:8" ht="35.25" customHeight="1" x14ac:dyDescent="0.25">
      <c r="B62" s="29" t="s">
        <v>77</v>
      </c>
      <c r="C62" s="30">
        <v>100</v>
      </c>
      <c r="D62" s="30"/>
      <c r="E62" s="30">
        <v>400</v>
      </c>
      <c r="F62" s="11">
        <f t="shared" ref="F62:F78" si="9">D62*E62</f>
        <v>0</v>
      </c>
      <c r="G62" s="15"/>
      <c r="H62" s="24" t="s">
        <v>41</v>
      </c>
    </row>
    <row r="63" spans="1:8" ht="24.75" customHeight="1" x14ac:dyDescent="0.25">
      <c r="B63" s="24" t="s">
        <v>75</v>
      </c>
      <c r="C63" s="30">
        <v>100</v>
      </c>
      <c r="D63" s="30"/>
      <c r="E63" s="30">
        <v>300</v>
      </c>
      <c r="F63" s="11">
        <f t="shared" si="9"/>
        <v>0</v>
      </c>
      <c r="G63" s="29"/>
      <c r="H63" s="35"/>
    </row>
    <row r="64" spans="1:8" ht="22.5" customHeight="1" x14ac:dyDescent="0.25">
      <c r="B64" s="40" t="s">
        <v>76</v>
      </c>
      <c r="C64" s="30">
        <v>100</v>
      </c>
      <c r="D64" s="30"/>
      <c r="E64" s="30">
        <v>300</v>
      </c>
      <c r="F64" s="11">
        <f t="shared" ref="F64:F65" si="10">D64*E64</f>
        <v>0</v>
      </c>
      <c r="G64" s="29"/>
      <c r="H64" s="35"/>
    </row>
    <row r="65" spans="2:8" ht="27.75" customHeight="1" x14ac:dyDescent="0.25">
      <c r="B65" s="40" t="s">
        <v>42</v>
      </c>
      <c r="C65" s="30">
        <v>100</v>
      </c>
      <c r="D65" s="30"/>
      <c r="E65" s="30">
        <v>300</v>
      </c>
      <c r="F65" s="11">
        <f t="shared" si="10"/>
        <v>0</v>
      </c>
      <c r="G65" s="29"/>
      <c r="H65" s="35"/>
    </row>
    <row r="66" spans="2:8" ht="25.5" customHeight="1" x14ac:dyDescent="0.25">
      <c r="B66" s="85" t="s">
        <v>47</v>
      </c>
      <c r="C66" s="86"/>
      <c r="D66" s="86"/>
      <c r="E66" s="87"/>
      <c r="F66" s="11">
        <f>F52+F53+F54+F55+F56+F57+F58+F59+F60+F61+F62+F63+F64+F65</f>
        <v>0</v>
      </c>
      <c r="G66" s="29"/>
      <c r="H66" s="35"/>
    </row>
    <row r="67" spans="2:8" ht="21" customHeight="1" x14ac:dyDescent="0.25">
      <c r="B67" s="104" t="s">
        <v>78</v>
      </c>
      <c r="C67" s="105"/>
      <c r="D67" s="105"/>
      <c r="E67" s="105"/>
      <c r="F67" s="105"/>
      <c r="G67" s="105"/>
      <c r="H67" s="106"/>
    </row>
    <row r="68" spans="2:8" ht="40.5" x14ac:dyDescent="0.25">
      <c r="B68" s="29" t="s">
        <v>43</v>
      </c>
      <c r="C68" s="30">
        <v>1000</v>
      </c>
      <c r="D68" s="30"/>
      <c r="E68" s="30">
        <v>1800</v>
      </c>
      <c r="F68" s="11">
        <f t="shared" si="9"/>
        <v>0</v>
      </c>
      <c r="G68" s="15"/>
      <c r="H68" s="40" t="s">
        <v>74</v>
      </c>
    </row>
    <row r="69" spans="2:8" ht="27" x14ac:dyDescent="0.25">
      <c r="B69" s="29" t="s">
        <v>44</v>
      </c>
      <c r="C69" s="30" t="s">
        <v>45</v>
      </c>
      <c r="D69" s="30"/>
      <c r="E69" s="30">
        <v>350</v>
      </c>
      <c r="F69" s="11">
        <f t="shared" ref="F69:F70" si="11">D69*E69</f>
        <v>0</v>
      </c>
      <c r="G69" s="15"/>
      <c r="H69" s="35"/>
    </row>
    <row r="70" spans="2:8" ht="13.5" x14ac:dyDescent="0.25">
      <c r="B70" s="29" t="s">
        <v>118</v>
      </c>
      <c r="C70" s="30" t="s">
        <v>45</v>
      </c>
      <c r="D70" s="30"/>
      <c r="E70" s="30">
        <v>500</v>
      </c>
      <c r="F70" s="11">
        <f t="shared" si="11"/>
        <v>0</v>
      </c>
      <c r="G70" s="15"/>
      <c r="H70" s="35"/>
    </row>
    <row r="71" spans="2:8" ht="13.5" x14ac:dyDescent="0.25">
      <c r="B71" s="29" t="s">
        <v>119</v>
      </c>
      <c r="C71" s="30" t="s">
        <v>120</v>
      </c>
      <c r="D71" s="30"/>
      <c r="E71" s="30">
        <v>200</v>
      </c>
      <c r="F71" s="11">
        <f t="shared" si="9"/>
        <v>0</v>
      </c>
      <c r="G71" s="15"/>
      <c r="H71" s="35"/>
    </row>
    <row r="72" spans="2:8" ht="13.5" x14ac:dyDescent="0.25">
      <c r="B72" s="77" t="s">
        <v>88</v>
      </c>
      <c r="C72" s="44" t="s">
        <v>89</v>
      </c>
      <c r="D72" s="44"/>
      <c r="E72" s="44">
        <v>250</v>
      </c>
      <c r="F72" s="11">
        <f t="shared" ref="F72" si="12">D72*E72</f>
        <v>0</v>
      </c>
      <c r="G72" s="45"/>
      <c r="H72" s="70"/>
    </row>
    <row r="73" spans="2:8" ht="18.75" x14ac:dyDescent="0.25">
      <c r="B73" s="47" t="s">
        <v>46</v>
      </c>
      <c r="C73" s="44">
        <v>50</v>
      </c>
      <c r="D73" s="44"/>
      <c r="E73" s="44">
        <v>90</v>
      </c>
      <c r="F73" s="11">
        <f t="shared" ref="F73:F77" si="13">D73*E73</f>
        <v>0</v>
      </c>
      <c r="G73" s="45"/>
      <c r="H73" s="71"/>
    </row>
    <row r="74" spans="2:8" ht="18.75" x14ac:dyDescent="0.25">
      <c r="B74" s="47" t="s">
        <v>114</v>
      </c>
      <c r="C74" s="44" t="s">
        <v>121</v>
      </c>
      <c r="D74" s="44"/>
      <c r="E74" s="44">
        <v>2500</v>
      </c>
      <c r="F74" s="11">
        <f t="shared" si="13"/>
        <v>0</v>
      </c>
      <c r="G74" s="45"/>
      <c r="H74" s="71"/>
    </row>
    <row r="75" spans="2:8" ht="18.75" x14ac:dyDescent="0.25">
      <c r="B75" s="47" t="s">
        <v>115</v>
      </c>
      <c r="C75" s="44" t="s">
        <v>121</v>
      </c>
      <c r="D75" s="44"/>
      <c r="E75" s="44">
        <v>2500</v>
      </c>
      <c r="F75" s="11">
        <f t="shared" si="13"/>
        <v>0</v>
      </c>
      <c r="G75" s="45"/>
      <c r="H75" s="71"/>
    </row>
    <row r="76" spans="2:8" ht="13.5" x14ac:dyDescent="0.25">
      <c r="B76" s="77" t="s">
        <v>116</v>
      </c>
      <c r="C76" s="44" t="s">
        <v>121</v>
      </c>
      <c r="D76" s="44"/>
      <c r="E76" s="44">
        <v>2000</v>
      </c>
      <c r="F76" s="11">
        <f t="shared" si="13"/>
        <v>0</v>
      </c>
      <c r="G76" s="45"/>
      <c r="H76" s="70"/>
    </row>
    <row r="77" spans="2:8" ht="18.75" x14ac:dyDescent="0.25">
      <c r="B77" s="47" t="s">
        <v>117</v>
      </c>
      <c r="C77" s="44" t="s">
        <v>121</v>
      </c>
      <c r="D77" s="44"/>
      <c r="E77" s="44">
        <v>3000</v>
      </c>
      <c r="F77" s="11">
        <f t="shared" si="13"/>
        <v>0</v>
      </c>
      <c r="G77" s="45"/>
      <c r="H77" s="71"/>
    </row>
    <row r="78" spans="2:8" ht="18.75" x14ac:dyDescent="0.25">
      <c r="B78" s="47" t="s">
        <v>79</v>
      </c>
      <c r="C78" s="44" t="s">
        <v>80</v>
      </c>
      <c r="D78" s="44"/>
      <c r="E78" s="44">
        <v>500</v>
      </c>
      <c r="F78" s="11">
        <f t="shared" si="9"/>
        <v>0</v>
      </c>
      <c r="G78" s="45"/>
      <c r="H78" s="71"/>
    </row>
    <row r="79" spans="2:8" ht="19.5" thickBot="1" x14ac:dyDescent="0.3">
      <c r="B79" s="107" t="s">
        <v>47</v>
      </c>
      <c r="C79" s="108"/>
      <c r="D79" s="108"/>
      <c r="E79" s="109"/>
      <c r="F79" s="48">
        <f>F68+F69+F70+F71+F72+F73+F74+F75+F76+F77+F78</f>
        <v>0</v>
      </c>
      <c r="G79" s="45"/>
      <c r="H79" s="71"/>
    </row>
    <row r="80" spans="2:8" ht="19.5" thickBot="1" x14ac:dyDescent="0.3">
      <c r="B80" s="50"/>
      <c r="C80" s="51"/>
      <c r="D80" s="51"/>
      <c r="E80" s="51" t="s">
        <v>47</v>
      </c>
      <c r="F80" s="52"/>
      <c r="G80" s="53"/>
      <c r="H80" s="73"/>
    </row>
    <row r="81" spans="2:8" ht="16.5" thickBot="1" x14ac:dyDescent="0.3">
      <c r="B81" s="97" t="s">
        <v>47</v>
      </c>
      <c r="C81" s="98"/>
      <c r="D81" s="98"/>
      <c r="E81" s="98"/>
      <c r="F81" s="54">
        <f>F24+F42+F50+F66+F79</f>
        <v>0</v>
      </c>
      <c r="G81" s="55"/>
      <c r="H81" s="72"/>
    </row>
    <row r="82" spans="2:8" ht="15.75" x14ac:dyDescent="0.25">
      <c r="B82" s="56" t="s">
        <v>48</v>
      </c>
      <c r="C82" s="99">
        <f>F24+F42+F50+F66+F79</f>
        <v>0</v>
      </c>
      <c r="D82" s="100"/>
      <c r="E82" s="101"/>
      <c r="F82" s="57">
        <f>C82*10%</f>
        <v>0</v>
      </c>
      <c r="G82" s="57">
        <f>C82+F82</f>
        <v>0</v>
      </c>
      <c r="H82" s="58"/>
    </row>
    <row r="83" spans="2:8" x14ac:dyDescent="0.25">
      <c r="B83" s="74"/>
      <c r="C83" s="85" t="s">
        <v>124</v>
      </c>
      <c r="D83" s="86"/>
      <c r="E83" s="87"/>
      <c r="F83" s="81" t="s">
        <v>125</v>
      </c>
      <c r="G83" s="40" t="s">
        <v>126</v>
      </c>
      <c r="H83" s="75"/>
    </row>
    <row r="84" spans="2:8" ht="15" x14ac:dyDescent="0.25">
      <c r="B84" s="102"/>
      <c r="C84" s="103"/>
      <c r="D84" s="103"/>
      <c r="E84" s="103"/>
      <c r="F84" s="103"/>
      <c r="G84" s="103"/>
    </row>
    <row r="85" spans="2:8" ht="15.75" x14ac:dyDescent="0.25">
      <c r="B85" s="59"/>
      <c r="C85" s="88"/>
      <c r="D85" s="89"/>
      <c r="E85" s="61"/>
      <c r="F85" s="59"/>
      <c r="G85" s="62"/>
    </row>
    <row r="86" spans="2:8" ht="15.75" x14ac:dyDescent="0.25">
      <c r="B86" s="63"/>
      <c r="C86" s="88"/>
      <c r="D86" s="88"/>
      <c r="E86" s="63"/>
      <c r="F86" s="64"/>
      <c r="G86" s="59"/>
    </row>
    <row r="87" spans="2:8" ht="15.75" x14ac:dyDescent="0.25">
      <c r="B87" s="63"/>
      <c r="C87" s="90"/>
      <c r="D87" s="90"/>
      <c r="E87" s="66"/>
      <c r="F87" s="62"/>
      <c r="G87" s="59"/>
    </row>
    <row r="88" spans="2:8" ht="15.75" x14ac:dyDescent="0.25">
      <c r="B88" s="63"/>
      <c r="C88" s="90"/>
      <c r="D88" s="90"/>
      <c r="E88" s="66"/>
      <c r="F88" s="63"/>
      <c r="G88" s="59"/>
    </row>
    <row r="89" spans="2:8" ht="15.75" x14ac:dyDescent="0.25">
      <c r="B89" s="67"/>
      <c r="C89" s="88"/>
      <c r="D89" s="91"/>
      <c r="E89" s="61"/>
      <c r="F89" s="59"/>
      <c r="G89" s="62"/>
    </row>
    <row r="90" spans="2:8" ht="15.75" x14ac:dyDescent="0.25">
      <c r="B90" s="69"/>
      <c r="C90" s="90"/>
      <c r="D90" s="90"/>
      <c r="E90" s="63"/>
      <c r="F90" s="59"/>
      <c r="G90" s="59"/>
    </row>
    <row r="91" spans="2:8" ht="15.75" x14ac:dyDescent="0.25">
      <c r="B91" s="59"/>
      <c r="C91" s="59"/>
      <c r="D91" s="59"/>
      <c r="E91" s="59"/>
      <c r="F91" s="69"/>
      <c r="G91" s="69"/>
    </row>
    <row r="92" spans="2:8" x14ac:dyDescent="0.25">
      <c r="B92" s="69"/>
      <c r="C92" s="69"/>
      <c r="D92" s="69"/>
      <c r="E92" s="69"/>
      <c r="F92" s="69"/>
      <c r="G92" s="69"/>
    </row>
  </sheetData>
  <mergeCells count="37">
    <mergeCell ref="B1:H1"/>
    <mergeCell ref="C2:D2"/>
    <mergeCell ref="E2:H2"/>
    <mergeCell ref="C3:H3"/>
    <mergeCell ref="C4:H4"/>
    <mergeCell ref="C5:H5"/>
    <mergeCell ref="C6:H6"/>
    <mergeCell ref="A7:A8"/>
    <mergeCell ref="B7:B8"/>
    <mergeCell ref="C7:C8"/>
    <mergeCell ref="D7:D8"/>
    <mergeCell ref="E7:E8"/>
    <mergeCell ref="F7:F8"/>
    <mergeCell ref="G7:G8"/>
    <mergeCell ref="H7:H8"/>
    <mergeCell ref="C88:D88"/>
    <mergeCell ref="C89:D89"/>
    <mergeCell ref="C90:D90"/>
    <mergeCell ref="B51:H51"/>
    <mergeCell ref="A37:A38"/>
    <mergeCell ref="B81:E81"/>
    <mergeCell ref="C82:E82"/>
    <mergeCell ref="B84:G84"/>
    <mergeCell ref="B66:E66"/>
    <mergeCell ref="B67:H67"/>
    <mergeCell ref="B79:E79"/>
    <mergeCell ref="B42:E42"/>
    <mergeCell ref="B43:H43"/>
    <mergeCell ref="B50:E50"/>
    <mergeCell ref="B9:H9"/>
    <mergeCell ref="C83:E83"/>
    <mergeCell ref="C85:D85"/>
    <mergeCell ref="C86:D86"/>
    <mergeCell ref="C87:D87"/>
    <mergeCell ref="B10:H10"/>
    <mergeCell ref="B24:E24"/>
    <mergeCell ref="B25:H25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B61" workbookViewId="0">
      <selection activeCell="C76" sqref="C76"/>
    </sheetView>
  </sheetViews>
  <sheetFormatPr defaultRowHeight="12.75" x14ac:dyDescent="0.25"/>
  <cols>
    <col min="1" max="1" width="0.28515625" style="2" hidden="1" customWidth="1"/>
    <col min="2" max="2" width="32.28515625" style="2" customWidth="1"/>
    <col min="3" max="3" width="15.42578125" style="2" customWidth="1"/>
    <col min="4" max="4" width="8.85546875" style="2" customWidth="1"/>
    <col min="5" max="5" width="11.5703125" style="2" customWidth="1"/>
    <col min="6" max="6" width="19.5703125" style="2" customWidth="1"/>
    <col min="7" max="7" width="27.140625" style="2" customWidth="1"/>
    <col min="8" max="8" width="32.7109375" style="2" customWidth="1"/>
    <col min="9" max="9" width="9.140625" style="2"/>
    <col min="10" max="10" width="5.85546875" style="2" customWidth="1"/>
    <col min="11" max="16384" width="9.140625" style="2"/>
  </cols>
  <sheetData>
    <row r="1" spans="1:19" ht="64.5" customHeight="1" thickBot="1" x14ac:dyDescent="0.3">
      <c r="A1" s="1"/>
      <c r="B1" s="147" t="s">
        <v>95</v>
      </c>
      <c r="C1" s="148"/>
      <c r="D1" s="148"/>
      <c r="E1" s="148"/>
      <c r="F1" s="148"/>
      <c r="G1" s="148"/>
      <c r="H1" s="148"/>
    </row>
    <row r="2" spans="1:19" ht="68.25" customHeight="1" x14ac:dyDescent="0.25">
      <c r="A2" s="3"/>
      <c r="B2" s="4" t="s">
        <v>122</v>
      </c>
      <c r="C2" s="137"/>
      <c r="D2" s="137"/>
      <c r="E2" s="138"/>
      <c r="F2" s="139"/>
      <c r="G2" s="139"/>
      <c r="H2" s="140"/>
    </row>
    <row r="3" spans="1:19" ht="27" customHeight="1" x14ac:dyDescent="0.25">
      <c r="A3" s="3"/>
      <c r="B3" s="4" t="s">
        <v>0</v>
      </c>
      <c r="C3" s="120"/>
      <c r="D3" s="121"/>
      <c r="E3" s="121"/>
      <c r="F3" s="121"/>
      <c r="G3" s="121"/>
      <c r="H3" s="122"/>
    </row>
    <row r="4" spans="1:19" ht="24" customHeight="1" x14ac:dyDescent="0.25">
      <c r="B4" s="5" t="s">
        <v>1</v>
      </c>
      <c r="C4" s="141"/>
      <c r="D4" s="142"/>
      <c r="E4" s="142"/>
      <c r="F4" s="142"/>
      <c r="G4" s="142"/>
      <c r="H4" s="143"/>
    </row>
    <row r="5" spans="1:19" ht="37.5" customHeight="1" x14ac:dyDescent="0.25">
      <c r="B5" s="5" t="s">
        <v>2</v>
      </c>
      <c r="C5" s="144"/>
      <c r="D5" s="145"/>
      <c r="E5" s="145"/>
      <c r="F5" s="145"/>
      <c r="G5" s="145"/>
      <c r="H5" s="146"/>
    </row>
    <row r="6" spans="1:19" ht="29.25" customHeight="1" thickBot="1" x14ac:dyDescent="0.3">
      <c r="B6" s="5" t="s">
        <v>3</v>
      </c>
      <c r="C6" s="123"/>
      <c r="D6" s="124"/>
      <c r="E6" s="124"/>
      <c r="F6" s="124"/>
      <c r="G6" s="124"/>
      <c r="H6" s="125"/>
    </row>
    <row r="7" spans="1:19" ht="13.7" customHeight="1" x14ac:dyDescent="0.25">
      <c r="A7" s="126"/>
      <c r="B7" s="128" t="s">
        <v>4</v>
      </c>
      <c r="C7" s="130" t="s">
        <v>5</v>
      </c>
      <c r="D7" s="130" t="s">
        <v>6</v>
      </c>
      <c r="E7" s="130" t="s">
        <v>7</v>
      </c>
      <c r="F7" s="130" t="s">
        <v>8</v>
      </c>
      <c r="G7" s="133" t="s">
        <v>9</v>
      </c>
      <c r="H7" s="135" t="s">
        <v>10</v>
      </c>
    </row>
    <row r="8" spans="1:19" x14ac:dyDescent="0.25">
      <c r="A8" s="127"/>
      <c r="B8" s="129"/>
      <c r="C8" s="131"/>
      <c r="D8" s="132"/>
      <c r="E8" s="132"/>
      <c r="F8" s="132"/>
      <c r="G8" s="134"/>
      <c r="H8" s="136"/>
    </row>
    <row r="9" spans="1:19" ht="27.75" customHeight="1" thickBot="1" x14ac:dyDescent="0.3">
      <c r="A9" s="6" t="s">
        <v>11</v>
      </c>
      <c r="B9" s="82" t="s">
        <v>12</v>
      </c>
      <c r="C9" s="83"/>
      <c r="D9" s="83"/>
      <c r="E9" s="83"/>
      <c r="F9" s="83"/>
      <c r="G9" s="83"/>
      <c r="H9" s="84"/>
    </row>
    <row r="10" spans="1:19" ht="29.25" customHeight="1" x14ac:dyDescent="0.25">
      <c r="A10" s="7">
        <v>1</v>
      </c>
      <c r="B10" s="110" t="s">
        <v>200</v>
      </c>
      <c r="C10" s="111"/>
      <c r="D10" s="111"/>
      <c r="E10" s="111"/>
      <c r="F10" s="111"/>
      <c r="G10" s="111"/>
      <c r="H10" s="112"/>
    </row>
    <row r="11" spans="1:19" ht="30.75" customHeight="1" x14ac:dyDescent="0.25">
      <c r="A11" s="8">
        <v>2</v>
      </c>
      <c r="B11" s="152" t="s">
        <v>140</v>
      </c>
      <c r="C11" s="10">
        <v>40</v>
      </c>
      <c r="D11" s="10"/>
      <c r="E11" s="10"/>
      <c r="F11" s="10">
        <f>D11*E11</f>
        <v>0</v>
      </c>
      <c r="G11" s="11"/>
      <c r="H11" s="12"/>
    </row>
    <row r="12" spans="1:19" ht="29.25" customHeight="1" x14ac:dyDescent="0.25">
      <c r="A12" s="8">
        <v>3</v>
      </c>
      <c r="B12" s="153" t="s">
        <v>141</v>
      </c>
      <c r="C12" s="14">
        <v>40</v>
      </c>
      <c r="D12" s="14"/>
      <c r="E12" s="14"/>
      <c r="F12" s="10">
        <f t="shared" ref="F12:F16" si="0">D12*E12</f>
        <v>0</v>
      </c>
      <c r="G12" s="11"/>
      <c r="H12" s="15"/>
    </row>
    <row r="13" spans="1:19" ht="29.25" customHeight="1" x14ac:dyDescent="0.25">
      <c r="A13" s="8">
        <v>4</v>
      </c>
      <c r="B13" s="153" t="s">
        <v>142</v>
      </c>
      <c r="C13" s="14">
        <v>40</v>
      </c>
      <c r="D13" s="14"/>
      <c r="E13" s="14"/>
      <c r="F13" s="10">
        <f t="shared" si="0"/>
        <v>0</v>
      </c>
      <c r="G13" s="11"/>
      <c r="H13" s="15"/>
    </row>
    <row r="14" spans="1:19" ht="29.25" customHeight="1" x14ac:dyDescent="0.2">
      <c r="A14" s="8">
        <v>5</v>
      </c>
      <c r="B14" s="153" t="s">
        <v>143</v>
      </c>
      <c r="C14" s="14">
        <v>40</v>
      </c>
      <c r="D14" s="14"/>
      <c r="E14" s="14"/>
      <c r="F14" s="10">
        <f t="shared" si="0"/>
        <v>0</v>
      </c>
      <c r="G14" s="11"/>
      <c r="H14" s="15"/>
      <c r="R14" s="154"/>
      <c r="S14" s="156"/>
    </row>
    <row r="15" spans="1:19" ht="32.25" customHeight="1" x14ac:dyDescent="0.25">
      <c r="A15" s="17">
        <v>6</v>
      </c>
      <c r="B15" s="153" t="s">
        <v>144</v>
      </c>
      <c r="C15" s="14">
        <v>40</v>
      </c>
      <c r="D15" s="14"/>
      <c r="E15" s="14"/>
      <c r="F15" s="10">
        <f t="shared" si="0"/>
        <v>0</v>
      </c>
      <c r="G15" s="11"/>
      <c r="H15" s="15"/>
    </row>
    <row r="16" spans="1:19" ht="30.75" customHeight="1" x14ac:dyDescent="0.25">
      <c r="A16" s="17">
        <v>7</v>
      </c>
      <c r="B16" s="153" t="s">
        <v>145</v>
      </c>
      <c r="C16" s="14">
        <v>30</v>
      </c>
      <c r="D16" s="14"/>
      <c r="E16" s="14"/>
      <c r="F16" s="10">
        <f t="shared" si="0"/>
        <v>0</v>
      </c>
      <c r="G16" s="11"/>
      <c r="H16" s="15"/>
    </row>
    <row r="17" spans="1:17" ht="39" customHeight="1" x14ac:dyDescent="0.25">
      <c r="A17" s="27"/>
      <c r="B17" s="113" t="s">
        <v>25</v>
      </c>
      <c r="C17" s="114"/>
      <c r="D17" s="114"/>
      <c r="E17" s="115"/>
      <c r="F17" s="20">
        <f>F11+F12+F13+F14+F15+F16</f>
        <v>0</v>
      </c>
      <c r="G17" s="11"/>
      <c r="H17" s="15"/>
    </row>
    <row r="18" spans="1:17" ht="33" customHeight="1" x14ac:dyDescent="0.25">
      <c r="A18" s="27"/>
      <c r="B18" s="104" t="s">
        <v>148</v>
      </c>
      <c r="C18" s="105"/>
      <c r="D18" s="105"/>
      <c r="E18" s="105"/>
      <c r="F18" s="105"/>
      <c r="G18" s="105"/>
      <c r="H18" s="106"/>
      <c r="I18" s="69"/>
    </row>
    <row r="19" spans="1:17" ht="45.75" customHeight="1" x14ac:dyDescent="0.2">
      <c r="A19" s="26"/>
      <c r="B19" s="153" t="s">
        <v>146</v>
      </c>
      <c r="C19" s="14">
        <v>30</v>
      </c>
      <c r="D19" s="14"/>
      <c r="E19" s="14"/>
      <c r="F19" s="23">
        <f>D19*E19</f>
        <v>0</v>
      </c>
      <c r="G19" s="158"/>
      <c r="H19" s="165" t="s">
        <v>147</v>
      </c>
      <c r="I19" s="157"/>
      <c r="J19" s="76"/>
      <c r="K19" s="76"/>
      <c r="L19" s="76"/>
      <c r="M19" s="76"/>
      <c r="N19" s="76"/>
      <c r="O19" s="76"/>
      <c r="P19" s="76"/>
      <c r="Q19" s="76"/>
    </row>
    <row r="20" spans="1:17" ht="52.5" customHeight="1" x14ac:dyDescent="0.25">
      <c r="A20" s="27">
        <v>2</v>
      </c>
      <c r="B20" s="151" t="s">
        <v>149</v>
      </c>
      <c r="C20" s="10">
        <v>30</v>
      </c>
      <c r="D20" s="10"/>
      <c r="E20" s="10"/>
      <c r="F20" s="23">
        <f t="shared" ref="F20:F48" si="1">D20*E20</f>
        <v>0</v>
      </c>
      <c r="G20" s="15"/>
      <c r="H20" s="166" t="s">
        <v>150</v>
      </c>
      <c r="I20" s="69"/>
    </row>
    <row r="21" spans="1:17" ht="48" customHeight="1" x14ac:dyDescent="0.25">
      <c r="A21" s="31"/>
      <c r="B21" s="153" t="s">
        <v>151</v>
      </c>
      <c r="C21" s="14">
        <v>30</v>
      </c>
      <c r="D21" s="14"/>
      <c r="E21" s="14"/>
      <c r="F21" s="23">
        <f t="shared" si="1"/>
        <v>0</v>
      </c>
      <c r="G21" s="15"/>
      <c r="H21" s="166" t="s">
        <v>152</v>
      </c>
    </row>
    <row r="22" spans="1:17" ht="32.25" customHeight="1" x14ac:dyDescent="0.25">
      <c r="A22" s="31"/>
      <c r="B22" s="153" t="s">
        <v>153</v>
      </c>
      <c r="C22" s="14">
        <v>30</v>
      </c>
      <c r="D22" s="14"/>
      <c r="E22" s="14"/>
      <c r="F22" s="23">
        <f t="shared" si="1"/>
        <v>0</v>
      </c>
      <c r="G22" s="15"/>
      <c r="H22" s="155"/>
    </row>
    <row r="23" spans="1:17" ht="48.75" customHeight="1" x14ac:dyDescent="0.25">
      <c r="A23" s="159"/>
      <c r="B23" s="153" t="s">
        <v>155</v>
      </c>
      <c r="C23" s="14">
        <v>30</v>
      </c>
      <c r="D23" s="14"/>
      <c r="E23" s="14"/>
      <c r="F23" s="23">
        <f t="shared" si="1"/>
        <v>0</v>
      </c>
      <c r="G23" s="15"/>
      <c r="H23" s="166" t="s">
        <v>154</v>
      </c>
    </row>
    <row r="24" spans="1:17" ht="32.25" customHeight="1" x14ac:dyDescent="0.25">
      <c r="A24" s="160"/>
      <c r="B24" s="153" t="s">
        <v>156</v>
      </c>
      <c r="C24" s="14">
        <v>30</v>
      </c>
      <c r="D24" s="14"/>
      <c r="E24" s="14"/>
      <c r="F24" s="23">
        <f t="shared" si="1"/>
        <v>0</v>
      </c>
      <c r="G24" s="15"/>
      <c r="H24" s="166" t="s">
        <v>157</v>
      </c>
    </row>
    <row r="25" spans="1:17" ht="29.25" customHeight="1" x14ac:dyDescent="0.25">
      <c r="A25" s="161"/>
      <c r="B25" s="153" t="s">
        <v>158</v>
      </c>
      <c r="C25" s="14">
        <v>30</v>
      </c>
      <c r="D25" s="14"/>
      <c r="E25" s="14"/>
      <c r="F25" s="23">
        <f t="shared" si="1"/>
        <v>0</v>
      </c>
      <c r="G25" s="15"/>
      <c r="H25" s="166" t="s">
        <v>159</v>
      </c>
    </row>
    <row r="26" spans="1:17" s="38" customFormat="1" ht="36.75" customHeight="1" x14ac:dyDescent="0.25">
      <c r="A26" s="162"/>
      <c r="B26" s="153" t="s">
        <v>160</v>
      </c>
      <c r="C26" s="14">
        <v>30</v>
      </c>
      <c r="D26" s="14"/>
      <c r="E26" s="14"/>
      <c r="F26" s="10">
        <f t="shared" si="1"/>
        <v>0</v>
      </c>
      <c r="G26" s="11"/>
      <c r="H26" s="166" t="s">
        <v>161</v>
      </c>
    </row>
    <row r="27" spans="1:17" s="41" customFormat="1" ht="28.5" customHeight="1" x14ac:dyDescent="0.25">
      <c r="A27" s="163"/>
      <c r="B27" s="153" t="s">
        <v>162</v>
      </c>
      <c r="C27" s="14">
        <v>30</v>
      </c>
      <c r="D27" s="14"/>
      <c r="E27" s="14"/>
      <c r="F27" s="10">
        <f t="shared" si="1"/>
        <v>0</v>
      </c>
      <c r="G27" s="11"/>
      <c r="H27" s="166" t="s">
        <v>163</v>
      </c>
    </row>
    <row r="28" spans="1:17" s="41" customFormat="1" ht="30" customHeight="1" x14ac:dyDescent="0.25">
      <c r="A28" s="42"/>
      <c r="B28" s="153" t="s">
        <v>164</v>
      </c>
      <c r="C28" s="14">
        <v>30</v>
      </c>
      <c r="D28" s="14"/>
      <c r="E28" s="14"/>
      <c r="F28" s="10">
        <f t="shared" si="1"/>
        <v>0</v>
      </c>
      <c r="G28" s="11"/>
      <c r="H28" s="166" t="s">
        <v>165</v>
      </c>
    </row>
    <row r="29" spans="1:17" ht="23.25" customHeight="1" x14ac:dyDescent="0.25">
      <c r="A29" s="42"/>
      <c r="B29" s="153" t="s">
        <v>166</v>
      </c>
      <c r="C29" s="14">
        <v>30</v>
      </c>
      <c r="D29" s="14"/>
      <c r="E29" s="14"/>
      <c r="F29" s="10">
        <f t="shared" si="1"/>
        <v>0</v>
      </c>
      <c r="G29" s="11"/>
      <c r="H29" s="166" t="s">
        <v>167</v>
      </c>
    </row>
    <row r="30" spans="1:17" ht="39" customHeight="1" x14ac:dyDescent="0.25">
      <c r="A30" s="95"/>
      <c r="B30" s="153" t="s">
        <v>168</v>
      </c>
      <c r="C30" s="14">
        <v>30</v>
      </c>
      <c r="D30" s="14"/>
      <c r="E30" s="14"/>
      <c r="F30" s="23">
        <f t="shared" si="1"/>
        <v>0</v>
      </c>
      <c r="G30" s="15"/>
      <c r="H30" s="166" t="s">
        <v>169</v>
      </c>
      <c r="I30" s="46"/>
    </row>
    <row r="31" spans="1:17" ht="28.5" customHeight="1" x14ac:dyDescent="0.25">
      <c r="A31" s="96"/>
      <c r="B31" s="153" t="s">
        <v>170</v>
      </c>
      <c r="C31" s="14">
        <v>30</v>
      </c>
      <c r="D31" s="14"/>
      <c r="E31" s="14"/>
      <c r="F31" s="10">
        <f t="shared" ref="F31:F45" si="2">D31*E31</f>
        <v>0</v>
      </c>
      <c r="G31" s="11"/>
      <c r="H31" s="167"/>
    </row>
    <row r="32" spans="1:17" ht="42" customHeight="1" x14ac:dyDescent="0.25">
      <c r="A32" s="49"/>
      <c r="B32" s="153" t="s">
        <v>171</v>
      </c>
      <c r="C32" s="14">
        <v>30</v>
      </c>
      <c r="D32" s="14"/>
      <c r="E32" s="14"/>
      <c r="F32" s="10">
        <f t="shared" si="2"/>
        <v>0</v>
      </c>
      <c r="G32" s="11"/>
      <c r="H32" s="168"/>
    </row>
    <row r="33" spans="1:14" ht="27.75" customHeight="1" x14ac:dyDescent="0.25">
      <c r="A33" s="49"/>
      <c r="B33" s="153" t="s">
        <v>172</v>
      </c>
      <c r="C33" s="14">
        <v>30</v>
      </c>
      <c r="D33" s="14"/>
      <c r="E33" s="14"/>
      <c r="F33" s="23">
        <f t="shared" si="2"/>
        <v>0</v>
      </c>
      <c r="G33" s="15"/>
      <c r="H33" s="156"/>
    </row>
    <row r="34" spans="1:14" ht="37.5" customHeight="1" x14ac:dyDescent="0.2">
      <c r="A34" s="49"/>
      <c r="B34" s="153" t="s">
        <v>173</v>
      </c>
      <c r="C34" s="14">
        <v>45</v>
      </c>
      <c r="D34" s="14"/>
      <c r="E34" s="14"/>
      <c r="F34" s="23">
        <f t="shared" ref="F34:F44" si="3">D34*E34</f>
        <v>0</v>
      </c>
      <c r="G34" s="15"/>
      <c r="H34" s="164" t="s">
        <v>174</v>
      </c>
    </row>
    <row r="35" spans="1:14" ht="30" customHeight="1" x14ac:dyDescent="0.2">
      <c r="A35" s="49"/>
      <c r="B35" s="153" t="s">
        <v>175</v>
      </c>
      <c r="C35" s="14">
        <v>20</v>
      </c>
      <c r="D35" s="14"/>
      <c r="E35" s="14"/>
      <c r="F35" s="10">
        <f t="shared" si="3"/>
        <v>0</v>
      </c>
      <c r="G35" s="11"/>
      <c r="H35" s="164" t="s">
        <v>176</v>
      </c>
    </row>
    <row r="36" spans="1:14" ht="18.75" customHeight="1" x14ac:dyDescent="0.2">
      <c r="A36" s="49"/>
      <c r="B36" s="153" t="s">
        <v>177</v>
      </c>
      <c r="C36" s="14">
        <v>20</v>
      </c>
      <c r="D36" s="14"/>
      <c r="E36" s="14"/>
      <c r="F36" s="10">
        <f t="shared" si="3"/>
        <v>0</v>
      </c>
      <c r="G36" s="11"/>
      <c r="H36" s="169" t="s">
        <v>178</v>
      </c>
      <c r="N36" s="78"/>
    </row>
    <row r="37" spans="1:14" ht="21" customHeight="1" x14ac:dyDescent="0.2">
      <c r="A37" s="49"/>
      <c r="B37" s="153" t="s">
        <v>179</v>
      </c>
      <c r="C37" s="14">
        <v>20</v>
      </c>
      <c r="D37" s="14"/>
      <c r="E37" s="14"/>
      <c r="F37" s="23">
        <f t="shared" si="3"/>
        <v>0</v>
      </c>
      <c r="G37" s="15"/>
      <c r="H37" s="169" t="s">
        <v>180</v>
      </c>
    </row>
    <row r="38" spans="1:14" ht="26.25" customHeight="1" x14ac:dyDescent="0.2">
      <c r="A38" s="49"/>
      <c r="B38" s="153" t="s">
        <v>181</v>
      </c>
      <c r="C38" s="14">
        <v>20</v>
      </c>
      <c r="D38" s="14"/>
      <c r="E38" s="14"/>
      <c r="F38" s="23">
        <f t="shared" ref="F38:F43" si="4">D38*E38</f>
        <v>0</v>
      </c>
      <c r="G38" s="15"/>
      <c r="H38" s="164" t="s">
        <v>182</v>
      </c>
    </row>
    <row r="39" spans="1:14" ht="24" customHeight="1" x14ac:dyDescent="0.2">
      <c r="A39" s="49"/>
      <c r="B39" s="153" t="s">
        <v>183</v>
      </c>
      <c r="C39" s="14">
        <v>20</v>
      </c>
      <c r="D39" s="14"/>
      <c r="E39" s="14"/>
      <c r="F39" s="23">
        <f t="shared" si="4"/>
        <v>0</v>
      </c>
      <c r="G39" s="15"/>
      <c r="H39" s="164" t="s">
        <v>184</v>
      </c>
    </row>
    <row r="40" spans="1:14" ht="28.5" customHeight="1" x14ac:dyDescent="0.2">
      <c r="A40" s="49"/>
      <c r="B40" s="153" t="s">
        <v>185</v>
      </c>
      <c r="C40" s="14">
        <v>30</v>
      </c>
      <c r="D40" s="14"/>
      <c r="E40" s="14"/>
      <c r="F40" s="10">
        <f t="shared" si="4"/>
        <v>0</v>
      </c>
      <c r="G40" s="11"/>
      <c r="H40" s="164" t="s">
        <v>186</v>
      </c>
      <c r="I40" s="76"/>
    </row>
    <row r="41" spans="1:14" ht="36" customHeight="1" x14ac:dyDescent="0.2">
      <c r="A41" s="49"/>
      <c r="B41" s="153" t="s">
        <v>187</v>
      </c>
      <c r="C41" s="14">
        <v>30</v>
      </c>
      <c r="D41" s="14"/>
      <c r="E41" s="14"/>
      <c r="F41" s="10">
        <f t="shared" si="4"/>
        <v>0</v>
      </c>
      <c r="G41" s="11"/>
      <c r="H41" s="164" t="s">
        <v>188</v>
      </c>
      <c r="I41" s="76"/>
    </row>
    <row r="42" spans="1:14" ht="24" customHeight="1" x14ac:dyDescent="0.2">
      <c r="A42" s="49"/>
      <c r="B42" s="153" t="s">
        <v>189</v>
      </c>
      <c r="C42" s="14">
        <v>45</v>
      </c>
      <c r="D42" s="14"/>
      <c r="E42" s="14"/>
      <c r="F42" s="23">
        <f t="shared" si="4"/>
        <v>0</v>
      </c>
      <c r="G42" s="15"/>
      <c r="H42" s="169"/>
    </row>
    <row r="43" spans="1:14" ht="32.25" customHeight="1" x14ac:dyDescent="0.2">
      <c r="A43" s="49"/>
      <c r="B43" s="153" t="s">
        <v>190</v>
      </c>
      <c r="C43" s="14">
        <v>30</v>
      </c>
      <c r="D43" s="14"/>
      <c r="E43" s="14"/>
      <c r="F43" s="23">
        <f t="shared" si="4"/>
        <v>0</v>
      </c>
      <c r="G43" s="15"/>
      <c r="H43" s="164" t="s">
        <v>191</v>
      </c>
    </row>
    <row r="44" spans="1:14" ht="38.25" customHeight="1" x14ac:dyDescent="0.25">
      <c r="A44" s="49"/>
      <c r="B44" s="153" t="s">
        <v>192</v>
      </c>
      <c r="C44" s="14">
        <v>45</v>
      </c>
      <c r="D44" s="14"/>
      <c r="E44" s="14"/>
      <c r="F44" s="23">
        <f t="shared" si="3"/>
        <v>0</v>
      </c>
      <c r="G44" s="15"/>
      <c r="H44" s="170" t="s">
        <v>193</v>
      </c>
    </row>
    <row r="45" spans="1:14" ht="33" customHeight="1" x14ac:dyDescent="0.25">
      <c r="A45" s="49"/>
      <c r="B45" s="153" t="s">
        <v>194</v>
      </c>
      <c r="C45" s="14">
        <v>30</v>
      </c>
      <c r="D45" s="14"/>
      <c r="E45" s="14"/>
      <c r="F45" s="23">
        <f t="shared" si="2"/>
        <v>0</v>
      </c>
      <c r="G45" s="15"/>
      <c r="H45" s="170" t="s">
        <v>195</v>
      </c>
    </row>
    <row r="46" spans="1:14" ht="32.25" customHeight="1" x14ac:dyDescent="0.25">
      <c r="A46" s="49"/>
      <c r="B46" s="153" t="s">
        <v>196</v>
      </c>
      <c r="C46" s="14">
        <v>35</v>
      </c>
      <c r="D46" s="14"/>
      <c r="E46" s="14"/>
      <c r="F46" s="10">
        <f t="shared" si="1"/>
        <v>0</v>
      </c>
      <c r="G46" s="11"/>
      <c r="H46" s="170"/>
    </row>
    <row r="47" spans="1:14" ht="26.25" customHeight="1" x14ac:dyDescent="0.25">
      <c r="A47" s="49"/>
      <c r="B47" s="153" t="s">
        <v>197</v>
      </c>
      <c r="C47" s="14">
        <v>30</v>
      </c>
      <c r="D47" s="14"/>
      <c r="E47" s="14"/>
      <c r="F47" s="10">
        <f t="shared" si="1"/>
        <v>0</v>
      </c>
      <c r="G47" s="11"/>
      <c r="H47" s="170" t="s">
        <v>198</v>
      </c>
    </row>
    <row r="48" spans="1:14" ht="31.5" customHeight="1" x14ac:dyDescent="0.25">
      <c r="A48" s="49"/>
      <c r="B48" s="153" t="s">
        <v>199</v>
      </c>
      <c r="C48" s="14">
        <v>25</v>
      </c>
      <c r="D48" s="14"/>
      <c r="E48" s="14"/>
      <c r="F48" s="23">
        <f t="shared" si="1"/>
        <v>0</v>
      </c>
      <c r="G48" s="15"/>
      <c r="H48" s="171"/>
    </row>
    <row r="49" spans="1:8" ht="27.75" customHeight="1" x14ac:dyDescent="0.25">
      <c r="A49" s="49"/>
      <c r="B49" s="113" t="s">
        <v>25</v>
      </c>
      <c r="C49" s="114"/>
      <c r="D49" s="114"/>
      <c r="E49" s="115"/>
      <c r="F49" s="28">
        <f>SUM(F19:F48)</f>
        <v>0</v>
      </c>
      <c r="G49" s="15"/>
      <c r="H49" s="24"/>
    </row>
    <row r="50" spans="1:8" ht="24.75" customHeight="1" x14ac:dyDescent="0.25">
      <c r="A50" s="49"/>
      <c r="B50" s="92" t="s">
        <v>26</v>
      </c>
      <c r="C50" s="93"/>
      <c r="D50" s="93"/>
      <c r="E50" s="93"/>
      <c r="F50" s="93"/>
      <c r="G50" s="93"/>
      <c r="H50" s="94"/>
    </row>
    <row r="51" spans="1:8" ht="21" customHeight="1" x14ac:dyDescent="0.2">
      <c r="A51" s="49"/>
      <c r="B51" s="153" t="s">
        <v>201</v>
      </c>
      <c r="C51" s="30">
        <v>35</v>
      </c>
      <c r="D51" s="30"/>
      <c r="E51" s="30"/>
      <c r="F51" s="28">
        <f t="shared" ref="F51:F60" si="5">D51*E51</f>
        <v>0</v>
      </c>
      <c r="G51" s="15"/>
      <c r="H51" s="164" t="s">
        <v>202</v>
      </c>
    </row>
    <row r="52" spans="1:8" ht="23.25" customHeight="1" x14ac:dyDescent="0.2">
      <c r="B52" s="153" t="s">
        <v>203</v>
      </c>
      <c r="C52" s="30">
        <v>45</v>
      </c>
      <c r="D52" s="30"/>
      <c r="E52" s="30"/>
      <c r="F52" s="28">
        <f t="shared" si="5"/>
        <v>0</v>
      </c>
      <c r="G52" s="15"/>
      <c r="H52" s="164" t="s">
        <v>204</v>
      </c>
    </row>
    <row r="53" spans="1:8" ht="24.75" customHeight="1" x14ac:dyDescent="0.2">
      <c r="B53" s="153" t="s">
        <v>205</v>
      </c>
      <c r="C53" s="30">
        <v>45</v>
      </c>
      <c r="D53" s="30"/>
      <c r="E53" s="30"/>
      <c r="F53" s="28">
        <f t="shared" si="5"/>
        <v>0</v>
      </c>
      <c r="G53" s="15"/>
      <c r="H53" s="164" t="s">
        <v>206</v>
      </c>
    </row>
    <row r="54" spans="1:8" ht="27.75" customHeight="1" x14ac:dyDescent="0.2">
      <c r="B54" s="153" t="s">
        <v>207</v>
      </c>
      <c r="C54" s="30">
        <v>45</v>
      </c>
      <c r="D54" s="30"/>
      <c r="E54" s="30"/>
      <c r="F54" s="28">
        <f t="shared" si="5"/>
        <v>0</v>
      </c>
      <c r="G54" s="15"/>
      <c r="H54" s="164" t="s">
        <v>208</v>
      </c>
    </row>
    <row r="55" spans="1:8" ht="24.75" customHeight="1" x14ac:dyDescent="0.2">
      <c r="B55" s="153" t="s">
        <v>209</v>
      </c>
      <c r="C55" s="30">
        <v>45</v>
      </c>
      <c r="D55" s="30"/>
      <c r="E55" s="30"/>
      <c r="F55" s="28">
        <f t="shared" ref="F55:F58" si="6">D55*E55</f>
        <v>0</v>
      </c>
      <c r="G55" s="15"/>
      <c r="H55" s="164" t="s">
        <v>210</v>
      </c>
    </row>
    <row r="56" spans="1:8" ht="22.5" customHeight="1" x14ac:dyDescent="0.2">
      <c r="B56" s="153" t="s">
        <v>211</v>
      </c>
      <c r="C56" s="30"/>
      <c r="D56" s="30"/>
      <c r="E56" s="30"/>
      <c r="F56" s="28">
        <f t="shared" si="6"/>
        <v>0</v>
      </c>
      <c r="G56" s="15"/>
      <c r="H56" s="164" t="s">
        <v>212</v>
      </c>
    </row>
    <row r="57" spans="1:8" ht="27.75" customHeight="1" x14ac:dyDescent="0.2">
      <c r="B57" s="153" t="s">
        <v>213</v>
      </c>
      <c r="C57" s="30">
        <v>35</v>
      </c>
      <c r="D57" s="30"/>
      <c r="E57" s="30"/>
      <c r="F57" s="28">
        <f t="shared" si="6"/>
        <v>0</v>
      </c>
      <c r="G57" s="15"/>
      <c r="H57" s="164" t="s">
        <v>214</v>
      </c>
    </row>
    <row r="58" spans="1:8" ht="25.5" customHeight="1" x14ac:dyDescent="0.2">
      <c r="B58" s="153" t="s">
        <v>215</v>
      </c>
      <c r="C58" s="30">
        <v>45</v>
      </c>
      <c r="D58" s="30"/>
      <c r="E58" s="30"/>
      <c r="F58" s="28">
        <f t="shared" si="6"/>
        <v>0</v>
      </c>
      <c r="G58" s="15"/>
      <c r="H58" s="169"/>
    </row>
    <row r="59" spans="1:8" ht="27" customHeight="1" x14ac:dyDescent="0.25">
      <c r="B59" s="153" t="s">
        <v>216</v>
      </c>
      <c r="C59" s="30">
        <v>200</v>
      </c>
      <c r="D59" s="30"/>
      <c r="E59" s="30"/>
      <c r="F59" s="28">
        <f t="shared" si="5"/>
        <v>0</v>
      </c>
      <c r="G59" s="15"/>
      <c r="H59" s="172" t="s">
        <v>217</v>
      </c>
    </row>
    <row r="60" spans="1:8" ht="38.25" x14ac:dyDescent="0.25">
      <c r="B60" s="153" t="s">
        <v>218</v>
      </c>
      <c r="C60" s="30" t="s">
        <v>132</v>
      </c>
      <c r="D60" s="30"/>
      <c r="E60" s="30"/>
      <c r="F60" s="28">
        <f t="shared" si="5"/>
        <v>0</v>
      </c>
      <c r="G60" s="15"/>
      <c r="H60" s="172" t="s">
        <v>219</v>
      </c>
    </row>
    <row r="61" spans="1:8" ht="38.25" x14ac:dyDescent="0.25">
      <c r="B61" s="153" t="s">
        <v>220</v>
      </c>
      <c r="C61" s="30">
        <v>2400</v>
      </c>
      <c r="D61" s="30"/>
      <c r="E61" s="30"/>
      <c r="F61" s="28">
        <f t="shared" ref="F61" si="7">D61*E61</f>
        <v>0</v>
      </c>
      <c r="G61" s="15"/>
      <c r="H61" s="172" t="s">
        <v>221</v>
      </c>
    </row>
    <row r="62" spans="1:8" ht="13.5" x14ac:dyDescent="0.25">
      <c r="B62" s="120" t="s">
        <v>25</v>
      </c>
      <c r="C62" s="121"/>
      <c r="D62" s="121"/>
      <c r="E62" s="122"/>
      <c r="F62" s="28">
        <f>F51+F52+F53+F54+F55+F56+F57+F58+F59+F60+F61</f>
        <v>0</v>
      </c>
      <c r="G62" s="15"/>
      <c r="H62" s="24"/>
    </row>
    <row r="63" spans="1:8" ht="23.25" x14ac:dyDescent="0.25">
      <c r="B63" s="92" t="s">
        <v>36</v>
      </c>
      <c r="C63" s="93"/>
      <c r="D63" s="93"/>
      <c r="E63" s="93"/>
      <c r="F63" s="93"/>
      <c r="G63" s="93"/>
      <c r="H63" s="94"/>
    </row>
    <row r="64" spans="1:8" ht="13.5" x14ac:dyDescent="0.25">
      <c r="B64" s="153" t="s">
        <v>222</v>
      </c>
      <c r="C64" s="30">
        <v>100</v>
      </c>
      <c r="D64" s="30"/>
      <c r="E64" s="30"/>
      <c r="F64" s="28">
        <f t="shared" ref="F64:F69" si="8">D64*E64</f>
        <v>0</v>
      </c>
      <c r="G64" s="15"/>
      <c r="H64" s="24"/>
    </row>
    <row r="65" spans="2:8" ht="13.5" x14ac:dyDescent="0.25">
      <c r="B65" s="153" t="s">
        <v>223</v>
      </c>
      <c r="C65" s="30">
        <v>30</v>
      </c>
      <c r="D65" s="30"/>
      <c r="E65" s="30"/>
      <c r="F65" s="28">
        <f t="shared" si="8"/>
        <v>0</v>
      </c>
      <c r="G65" s="15"/>
      <c r="H65" s="24"/>
    </row>
    <row r="66" spans="2:8" ht="13.5" x14ac:dyDescent="0.25">
      <c r="B66" s="153" t="s">
        <v>224</v>
      </c>
      <c r="C66" s="30">
        <v>30</v>
      </c>
      <c r="D66" s="30"/>
      <c r="E66" s="30"/>
      <c r="F66" s="28">
        <f t="shared" si="8"/>
        <v>0</v>
      </c>
      <c r="G66" s="15"/>
      <c r="H66" s="24"/>
    </row>
    <row r="67" spans="2:8" ht="25.5" x14ac:dyDescent="0.25">
      <c r="B67" s="153" t="s">
        <v>225</v>
      </c>
      <c r="C67" s="30">
        <v>30</v>
      </c>
      <c r="D67" s="30"/>
      <c r="E67" s="30"/>
      <c r="F67" s="28">
        <f t="shared" si="8"/>
        <v>0</v>
      </c>
      <c r="G67" s="15"/>
      <c r="H67" s="24"/>
    </row>
    <row r="68" spans="2:8" ht="13.5" x14ac:dyDescent="0.25">
      <c r="B68" s="153" t="s">
        <v>226</v>
      </c>
      <c r="C68" s="30">
        <v>50</v>
      </c>
      <c r="D68" s="30"/>
      <c r="E68" s="30"/>
      <c r="F68" s="28">
        <f t="shared" si="8"/>
        <v>0</v>
      </c>
      <c r="G68" s="15"/>
      <c r="H68" s="24"/>
    </row>
    <row r="69" spans="2:8" ht="25.5" x14ac:dyDescent="0.25">
      <c r="B69" s="153" t="s">
        <v>227</v>
      </c>
      <c r="C69" s="30">
        <v>50</v>
      </c>
      <c r="D69" s="30"/>
      <c r="E69" s="30"/>
      <c r="F69" s="28">
        <f t="shared" si="8"/>
        <v>0</v>
      </c>
      <c r="G69" s="15"/>
      <c r="H69" s="24"/>
    </row>
    <row r="70" spans="2:8" ht="13.5" x14ac:dyDescent="0.25">
      <c r="B70" s="153" t="s">
        <v>228</v>
      </c>
      <c r="C70" s="30">
        <v>50</v>
      </c>
      <c r="D70" s="30"/>
      <c r="E70" s="30"/>
      <c r="F70" s="28">
        <f t="shared" ref="F70:F78" si="9">D70*E70</f>
        <v>0</v>
      </c>
      <c r="G70" s="15"/>
      <c r="H70" s="24"/>
    </row>
    <row r="71" spans="2:8" ht="25.5" x14ac:dyDescent="0.25">
      <c r="B71" s="153" t="s">
        <v>229</v>
      </c>
      <c r="C71" s="30">
        <v>50</v>
      </c>
      <c r="D71" s="30"/>
      <c r="E71" s="30"/>
      <c r="F71" s="28">
        <f t="shared" si="9"/>
        <v>0</v>
      </c>
      <c r="G71" s="15"/>
      <c r="H71" s="24"/>
    </row>
    <row r="72" spans="2:8" ht="25.5" x14ac:dyDescent="0.25">
      <c r="B72" s="153" t="s">
        <v>230</v>
      </c>
      <c r="C72" s="30">
        <v>50</v>
      </c>
      <c r="D72" s="30"/>
      <c r="E72" s="30"/>
      <c r="F72" s="28">
        <f t="shared" si="9"/>
        <v>0</v>
      </c>
      <c r="G72" s="15"/>
      <c r="H72" s="24"/>
    </row>
    <row r="73" spans="2:8" ht="13.5" x14ac:dyDescent="0.25">
      <c r="B73" s="153" t="s">
        <v>231</v>
      </c>
      <c r="C73" s="30">
        <v>50</v>
      </c>
      <c r="D73" s="30"/>
      <c r="E73" s="30"/>
      <c r="F73" s="28">
        <f t="shared" ref="F73:F75" si="10">D73*E73</f>
        <v>0</v>
      </c>
      <c r="G73" s="15"/>
      <c r="H73" s="24"/>
    </row>
    <row r="74" spans="2:8" ht="25.5" x14ac:dyDescent="0.25">
      <c r="B74" s="153" t="s">
        <v>232</v>
      </c>
      <c r="C74" s="30">
        <v>35</v>
      </c>
      <c r="D74" s="30"/>
      <c r="E74" s="30"/>
      <c r="F74" s="28">
        <f t="shared" si="10"/>
        <v>0</v>
      </c>
      <c r="G74" s="15"/>
      <c r="H74" s="24"/>
    </row>
    <row r="75" spans="2:8" ht="25.5" x14ac:dyDescent="0.25">
      <c r="B75" s="153" t="s">
        <v>233</v>
      </c>
      <c r="C75" s="30" t="s">
        <v>234</v>
      </c>
      <c r="D75" s="30"/>
      <c r="E75" s="30"/>
      <c r="F75" s="28">
        <f t="shared" si="10"/>
        <v>0</v>
      </c>
      <c r="G75" s="15"/>
      <c r="H75" s="156"/>
    </row>
    <row r="76" spans="2:8" ht="22.5" x14ac:dyDescent="0.2">
      <c r="B76" s="153" t="s">
        <v>235</v>
      </c>
      <c r="C76" s="30"/>
      <c r="D76" s="30"/>
      <c r="E76" s="30"/>
      <c r="F76" s="28">
        <f t="shared" si="9"/>
        <v>0</v>
      </c>
      <c r="G76" s="15"/>
      <c r="H76" s="164" t="s">
        <v>238</v>
      </c>
    </row>
    <row r="77" spans="2:8" ht="22.5" x14ac:dyDescent="0.2">
      <c r="B77" s="153" t="s">
        <v>236</v>
      </c>
      <c r="C77" s="30"/>
      <c r="D77" s="30"/>
      <c r="E77" s="30"/>
      <c r="F77" s="28">
        <f t="shared" si="9"/>
        <v>0</v>
      </c>
      <c r="G77" s="15"/>
      <c r="H77" s="164" t="s">
        <v>237</v>
      </c>
    </row>
    <row r="78" spans="2:8" ht="13.5" x14ac:dyDescent="0.25">
      <c r="B78" s="153"/>
      <c r="C78" s="30"/>
      <c r="D78" s="30"/>
      <c r="E78" s="30"/>
      <c r="F78" s="28">
        <f t="shared" si="9"/>
        <v>0</v>
      </c>
      <c r="G78" s="15"/>
      <c r="H78" s="24"/>
    </row>
    <row r="79" spans="2:8" ht="13.5" x14ac:dyDescent="0.25">
      <c r="B79" s="120" t="s">
        <v>25</v>
      </c>
      <c r="C79" s="121"/>
      <c r="D79" s="121"/>
      <c r="E79" s="122"/>
      <c r="F79" s="28">
        <f>F70+F71+F72+F76+F77+F78</f>
        <v>0</v>
      </c>
      <c r="G79" s="15"/>
      <c r="H79" s="24"/>
    </row>
    <row r="80" spans="2:8" ht="23.25" x14ac:dyDescent="0.25">
      <c r="B80" s="92" t="s">
        <v>36</v>
      </c>
      <c r="C80" s="93"/>
      <c r="D80" s="93"/>
      <c r="E80" s="93"/>
      <c r="F80" s="93"/>
      <c r="G80" s="93"/>
      <c r="H80" s="94"/>
    </row>
    <row r="81" spans="2:8" ht="13.5" x14ac:dyDescent="0.25">
      <c r="B81" s="29"/>
      <c r="C81" s="30"/>
      <c r="D81" s="30"/>
      <c r="E81" s="30"/>
      <c r="F81" s="28">
        <f t="shared" ref="F81:F86" si="11">D81*E81</f>
        <v>0</v>
      </c>
      <c r="G81" s="15"/>
      <c r="H81" s="24"/>
    </row>
    <row r="82" spans="2:8" ht="13.5" x14ac:dyDescent="0.25">
      <c r="B82" s="29"/>
      <c r="C82" s="30"/>
      <c r="D82" s="30"/>
      <c r="E82" s="30"/>
      <c r="F82" s="28">
        <f t="shared" si="11"/>
        <v>0</v>
      </c>
      <c r="G82" s="15"/>
      <c r="H82" s="24"/>
    </row>
    <row r="83" spans="2:8" ht="13.5" x14ac:dyDescent="0.25">
      <c r="B83" s="29"/>
      <c r="C83" s="30"/>
      <c r="D83" s="30"/>
      <c r="E83" s="30"/>
      <c r="F83" s="28">
        <f t="shared" si="11"/>
        <v>0</v>
      </c>
      <c r="G83" s="15"/>
      <c r="H83" s="24"/>
    </row>
    <row r="84" spans="2:8" ht="13.5" x14ac:dyDescent="0.25">
      <c r="B84" s="29"/>
      <c r="C84" s="30"/>
      <c r="D84" s="30"/>
      <c r="E84" s="30"/>
      <c r="F84" s="28">
        <f t="shared" si="11"/>
        <v>0</v>
      </c>
      <c r="G84" s="15"/>
      <c r="H84" s="24"/>
    </row>
    <row r="85" spans="2:8" ht="13.5" x14ac:dyDescent="0.25">
      <c r="B85" s="29"/>
      <c r="C85" s="30"/>
      <c r="D85" s="30"/>
      <c r="E85" s="30"/>
      <c r="F85" s="28">
        <f t="shared" si="11"/>
        <v>0</v>
      </c>
      <c r="G85" s="15"/>
      <c r="H85" s="24"/>
    </row>
    <row r="86" spans="2:8" ht="13.5" x14ac:dyDescent="0.25">
      <c r="B86" s="29"/>
      <c r="C86" s="30"/>
      <c r="D86" s="30"/>
      <c r="E86" s="30"/>
      <c r="F86" s="28">
        <f t="shared" si="11"/>
        <v>0</v>
      </c>
      <c r="G86" s="15"/>
      <c r="H86" s="24"/>
    </row>
    <row r="87" spans="2:8" ht="13.5" x14ac:dyDescent="0.25">
      <c r="B87" s="120" t="s">
        <v>25</v>
      </c>
      <c r="C87" s="121"/>
      <c r="D87" s="121"/>
      <c r="E87" s="122"/>
      <c r="F87" s="28">
        <f>F81+F82+F83+F84+F85+F86</f>
        <v>0</v>
      </c>
      <c r="G87" s="15"/>
      <c r="H87" s="24"/>
    </row>
    <row r="88" spans="2:8" ht="23.25" x14ac:dyDescent="0.25">
      <c r="B88" s="118" t="s">
        <v>138</v>
      </c>
      <c r="C88" s="119"/>
      <c r="D88" s="119"/>
      <c r="E88" s="119"/>
      <c r="F88" s="119"/>
      <c r="G88" s="119"/>
      <c r="H88" s="150"/>
    </row>
    <row r="89" spans="2:8" ht="13.5" x14ac:dyDescent="0.25">
      <c r="B89" s="29"/>
      <c r="C89" s="30"/>
      <c r="D89" s="30"/>
      <c r="E89" s="30"/>
      <c r="F89" s="28">
        <f t="shared" ref="F89:F94" si="12">D89*E89</f>
        <v>0</v>
      </c>
      <c r="G89" s="15"/>
      <c r="H89" s="24"/>
    </row>
    <row r="90" spans="2:8" ht="13.5" x14ac:dyDescent="0.25">
      <c r="B90" s="29"/>
      <c r="C90" s="30"/>
      <c r="D90" s="30"/>
      <c r="E90" s="30"/>
      <c r="F90" s="28">
        <f t="shared" si="12"/>
        <v>0</v>
      </c>
      <c r="G90" s="15"/>
      <c r="H90" s="24"/>
    </row>
    <row r="91" spans="2:8" ht="13.5" x14ac:dyDescent="0.25">
      <c r="B91" s="29"/>
      <c r="C91" s="30"/>
      <c r="D91" s="30"/>
      <c r="E91" s="30"/>
      <c r="F91" s="28">
        <f t="shared" si="12"/>
        <v>0</v>
      </c>
      <c r="G91" s="15"/>
      <c r="H91" s="24"/>
    </row>
    <row r="92" spans="2:8" ht="13.5" x14ac:dyDescent="0.25">
      <c r="B92" s="29"/>
      <c r="C92" s="30"/>
      <c r="D92" s="30"/>
      <c r="E92" s="30"/>
      <c r="F92" s="28">
        <f t="shared" si="12"/>
        <v>0</v>
      </c>
      <c r="G92" s="15"/>
      <c r="H92" s="24"/>
    </row>
    <row r="93" spans="2:8" ht="13.5" x14ac:dyDescent="0.25">
      <c r="B93" s="29"/>
      <c r="C93" s="30"/>
      <c r="D93" s="30"/>
      <c r="E93" s="30"/>
      <c r="F93" s="28">
        <f t="shared" si="12"/>
        <v>0</v>
      </c>
      <c r="G93" s="15"/>
      <c r="H93" s="24"/>
    </row>
    <row r="94" spans="2:8" ht="13.5" x14ac:dyDescent="0.25">
      <c r="B94" s="29"/>
      <c r="C94" s="30"/>
      <c r="D94" s="30"/>
      <c r="E94" s="30"/>
      <c r="F94" s="28">
        <f t="shared" si="12"/>
        <v>0</v>
      </c>
      <c r="G94" s="15"/>
      <c r="H94" s="24"/>
    </row>
    <row r="95" spans="2:8" ht="13.5" x14ac:dyDescent="0.25">
      <c r="B95" s="120" t="s">
        <v>25</v>
      </c>
      <c r="C95" s="121"/>
      <c r="D95" s="121"/>
      <c r="E95" s="122"/>
      <c r="F95" s="28">
        <f>F89+F90+F91+F92+F93+F94</f>
        <v>0</v>
      </c>
      <c r="G95" s="15"/>
      <c r="H95" s="24"/>
    </row>
    <row r="96" spans="2:8" ht="23.25" x14ac:dyDescent="0.25">
      <c r="B96" s="118" t="s">
        <v>139</v>
      </c>
      <c r="C96" s="119"/>
      <c r="D96" s="119"/>
      <c r="E96" s="119"/>
      <c r="F96" s="119"/>
      <c r="G96" s="119"/>
      <c r="H96" s="150"/>
    </row>
    <row r="97" spans="2:8" ht="13.5" x14ac:dyDescent="0.25">
      <c r="B97" s="29"/>
      <c r="C97" s="30"/>
      <c r="D97" s="30"/>
      <c r="E97" s="30"/>
      <c r="F97" s="28">
        <f t="shared" ref="F97:F102" si="13">D97*E97</f>
        <v>0</v>
      </c>
      <c r="G97" s="15"/>
      <c r="H97" s="24"/>
    </row>
    <row r="98" spans="2:8" ht="13.5" x14ac:dyDescent="0.25">
      <c r="B98" s="29"/>
      <c r="C98" s="30"/>
      <c r="D98" s="30"/>
      <c r="E98" s="30"/>
      <c r="F98" s="28">
        <f t="shared" si="13"/>
        <v>0</v>
      </c>
      <c r="G98" s="15"/>
      <c r="H98" s="24"/>
    </row>
    <row r="99" spans="2:8" ht="13.5" x14ac:dyDescent="0.25">
      <c r="B99" s="29"/>
      <c r="C99" s="30"/>
      <c r="D99" s="30"/>
      <c r="E99" s="30"/>
      <c r="F99" s="28">
        <f t="shared" si="13"/>
        <v>0</v>
      </c>
      <c r="G99" s="15"/>
      <c r="H99" s="24"/>
    </row>
    <row r="100" spans="2:8" ht="13.5" x14ac:dyDescent="0.25">
      <c r="B100" s="29"/>
      <c r="C100" s="30"/>
      <c r="D100" s="30"/>
      <c r="E100" s="30"/>
      <c r="F100" s="28">
        <f t="shared" si="13"/>
        <v>0</v>
      </c>
      <c r="G100" s="15"/>
      <c r="H100" s="24"/>
    </row>
    <row r="101" spans="2:8" ht="13.5" x14ac:dyDescent="0.25">
      <c r="B101" s="29"/>
      <c r="C101" s="30"/>
      <c r="D101" s="30"/>
      <c r="E101" s="30"/>
      <c r="F101" s="28">
        <f t="shared" si="13"/>
        <v>0</v>
      </c>
      <c r="G101" s="15"/>
      <c r="H101" s="24"/>
    </row>
    <row r="102" spans="2:8" ht="13.5" x14ac:dyDescent="0.25">
      <c r="B102" s="29"/>
      <c r="C102" s="30"/>
      <c r="D102" s="30"/>
      <c r="E102" s="30"/>
      <c r="F102" s="28">
        <f t="shared" si="13"/>
        <v>0</v>
      </c>
      <c r="G102" s="15"/>
      <c r="H102" s="24"/>
    </row>
    <row r="103" spans="2:8" ht="13.5" x14ac:dyDescent="0.25">
      <c r="B103" s="120" t="s">
        <v>25</v>
      </c>
      <c r="C103" s="121"/>
      <c r="D103" s="121"/>
      <c r="E103" s="122"/>
      <c r="F103" s="28">
        <f>F97+F98+F99+F100+F101+F102</f>
        <v>0</v>
      </c>
      <c r="G103" s="15"/>
      <c r="H103" s="24"/>
    </row>
    <row r="104" spans="2:8" ht="23.25" x14ac:dyDescent="0.25">
      <c r="B104" s="118" t="s">
        <v>136</v>
      </c>
      <c r="C104" s="119"/>
      <c r="D104" s="119"/>
      <c r="E104" s="119"/>
      <c r="F104" s="119"/>
      <c r="G104" s="119"/>
      <c r="H104" s="150"/>
    </row>
    <row r="105" spans="2:8" ht="13.5" x14ac:dyDescent="0.25">
      <c r="B105" s="29"/>
      <c r="C105" s="30"/>
      <c r="D105" s="30"/>
      <c r="E105" s="30"/>
      <c r="F105" s="28">
        <f t="shared" ref="F105:F110" si="14">D105*E105</f>
        <v>0</v>
      </c>
      <c r="G105" s="15"/>
      <c r="H105" s="24"/>
    </row>
    <row r="106" spans="2:8" ht="13.5" x14ac:dyDescent="0.25">
      <c r="B106" s="29"/>
      <c r="C106" s="30"/>
      <c r="D106" s="30"/>
      <c r="E106" s="30"/>
      <c r="F106" s="28">
        <f t="shared" si="14"/>
        <v>0</v>
      </c>
      <c r="G106" s="15"/>
      <c r="H106" s="24"/>
    </row>
    <row r="107" spans="2:8" ht="13.5" x14ac:dyDescent="0.25">
      <c r="B107" s="29"/>
      <c r="C107" s="30"/>
      <c r="D107" s="30"/>
      <c r="E107" s="30"/>
      <c r="F107" s="28">
        <f t="shared" si="14"/>
        <v>0</v>
      </c>
      <c r="G107" s="15"/>
      <c r="H107" s="24"/>
    </row>
    <row r="108" spans="2:8" ht="13.5" x14ac:dyDescent="0.25">
      <c r="B108" s="29"/>
      <c r="C108" s="30"/>
      <c r="D108" s="30"/>
      <c r="E108" s="30"/>
      <c r="F108" s="28">
        <f t="shared" si="14"/>
        <v>0</v>
      </c>
      <c r="G108" s="15"/>
      <c r="H108" s="24"/>
    </row>
    <row r="109" spans="2:8" ht="13.5" x14ac:dyDescent="0.25">
      <c r="B109" s="29"/>
      <c r="C109" s="30"/>
      <c r="D109" s="30"/>
      <c r="E109" s="30"/>
      <c r="F109" s="28">
        <f t="shared" si="14"/>
        <v>0</v>
      </c>
      <c r="G109" s="15"/>
      <c r="H109" s="24"/>
    </row>
    <row r="110" spans="2:8" ht="13.5" x14ac:dyDescent="0.25">
      <c r="B110" s="29"/>
      <c r="C110" s="30"/>
      <c r="D110" s="30"/>
      <c r="E110" s="30"/>
      <c r="F110" s="28">
        <f t="shared" si="14"/>
        <v>0</v>
      </c>
      <c r="G110" s="15"/>
      <c r="H110" s="24"/>
    </row>
    <row r="111" spans="2:8" ht="13.5" x14ac:dyDescent="0.25">
      <c r="B111" s="120" t="s">
        <v>25</v>
      </c>
      <c r="C111" s="121"/>
      <c r="D111" s="121"/>
      <c r="E111" s="122"/>
      <c r="F111" s="28">
        <f>F105+F106+F107+F108+F109+F110</f>
        <v>0</v>
      </c>
      <c r="G111" s="15"/>
      <c r="H111" s="24"/>
    </row>
    <row r="112" spans="2:8" ht="23.25" x14ac:dyDescent="0.25">
      <c r="B112" s="92" t="s">
        <v>137</v>
      </c>
      <c r="C112" s="93"/>
      <c r="D112" s="93"/>
      <c r="E112" s="93"/>
      <c r="F112" s="93"/>
      <c r="G112" s="93"/>
      <c r="H112" s="94"/>
    </row>
    <row r="113" spans="2:8" ht="13.5" x14ac:dyDescent="0.25">
      <c r="B113" s="29"/>
      <c r="C113" s="30"/>
      <c r="D113" s="30"/>
      <c r="E113" s="30"/>
      <c r="F113" s="28">
        <f t="shared" ref="F113:F118" si="15">D113*E113</f>
        <v>0</v>
      </c>
      <c r="G113" s="15"/>
      <c r="H113" s="24"/>
    </row>
    <row r="114" spans="2:8" ht="13.5" x14ac:dyDescent="0.25">
      <c r="B114" s="29"/>
      <c r="C114" s="30"/>
      <c r="D114" s="30"/>
      <c r="E114" s="30"/>
      <c r="F114" s="28">
        <f t="shared" si="15"/>
        <v>0</v>
      </c>
      <c r="G114" s="15"/>
      <c r="H114" s="24"/>
    </row>
    <row r="115" spans="2:8" ht="13.5" x14ac:dyDescent="0.25">
      <c r="B115" s="29"/>
      <c r="C115" s="30"/>
      <c r="D115" s="30"/>
      <c r="E115" s="30"/>
      <c r="F115" s="28">
        <f t="shared" si="15"/>
        <v>0</v>
      </c>
      <c r="G115" s="15"/>
      <c r="H115" s="24"/>
    </row>
    <row r="116" spans="2:8" ht="13.5" x14ac:dyDescent="0.25">
      <c r="B116" s="29"/>
      <c r="C116" s="30"/>
      <c r="D116" s="30"/>
      <c r="E116" s="30"/>
      <c r="F116" s="28">
        <f t="shared" si="15"/>
        <v>0</v>
      </c>
      <c r="G116" s="15"/>
      <c r="H116" s="24"/>
    </row>
    <row r="117" spans="2:8" ht="13.5" x14ac:dyDescent="0.25">
      <c r="B117" s="29"/>
      <c r="C117" s="30"/>
      <c r="D117" s="30"/>
      <c r="E117" s="30"/>
      <c r="F117" s="28">
        <f t="shared" si="15"/>
        <v>0</v>
      </c>
      <c r="G117" s="15"/>
      <c r="H117" s="24"/>
    </row>
    <row r="118" spans="2:8" ht="13.5" x14ac:dyDescent="0.25">
      <c r="B118" s="29"/>
      <c r="C118" s="30"/>
      <c r="D118" s="30"/>
      <c r="E118" s="30"/>
      <c r="F118" s="28">
        <f t="shared" si="15"/>
        <v>0</v>
      </c>
      <c r="G118" s="15"/>
      <c r="H118" s="24"/>
    </row>
    <row r="119" spans="2:8" ht="13.5" x14ac:dyDescent="0.25">
      <c r="B119" s="120" t="s">
        <v>25</v>
      </c>
      <c r="C119" s="121"/>
      <c r="D119" s="121"/>
      <c r="E119" s="122"/>
      <c r="F119" s="28">
        <f>F113+F114+F115+F116+F117+F118</f>
        <v>0</v>
      </c>
      <c r="G119" s="15"/>
      <c r="H119" s="24"/>
    </row>
    <row r="120" spans="2:8" ht="23.25" x14ac:dyDescent="0.25">
      <c r="B120" s="92" t="s">
        <v>134</v>
      </c>
      <c r="C120" s="93"/>
      <c r="D120" s="93"/>
      <c r="E120" s="93"/>
      <c r="F120" s="93"/>
      <c r="G120" s="93"/>
      <c r="H120" s="94"/>
    </row>
    <row r="121" spans="2:8" ht="13.5" x14ac:dyDescent="0.25">
      <c r="B121" s="33"/>
      <c r="C121" s="34"/>
      <c r="D121" s="34"/>
      <c r="E121" s="34"/>
      <c r="F121" s="11">
        <f>D121*E121</f>
        <v>0</v>
      </c>
      <c r="G121" s="12"/>
      <c r="H121" s="24"/>
    </row>
    <row r="122" spans="2:8" ht="13.5" x14ac:dyDescent="0.25">
      <c r="B122" s="29"/>
      <c r="C122" s="30"/>
      <c r="D122" s="30"/>
      <c r="E122" s="30"/>
      <c r="F122" s="11">
        <f t="shared" ref="F122:F147" si="16">D122*E122</f>
        <v>0</v>
      </c>
      <c r="G122" s="15"/>
      <c r="H122" s="24"/>
    </row>
    <row r="123" spans="2:8" ht="13.5" x14ac:dyDescent="0.25">
      <c r="B123" s="29"/>
      <c r="C123" s="30"/>
      <c r="D123" s="30"/>
      <c r="E123" s="30"/>
      <c r="F123" s="11">
        <f t="shared" si="16"/>
        <v>0</v>
      </c>
      <c r="G123" s="15"/>
      <c r="H123" s="24"/>
    </row>
    <row r="124" spans="2:8" ht="13.5" x14ac:dyDescent="0.25">
      <c r="B124" s="24"/>
      <c r="C124" s="30"/>
      <c r="D124" s="30"/>
      <c r="E124" s="30"/>
      <c r="F124" s="11">
        <f t="shared" si="16"/>
        <v>0</v>
      </c>
      <c r="G124" s="29"/>
      <c r="H124" s="24"/>
    </row>
    <row r="125" spans="2:8" ht="13.5" x14ac:dyDescent="0.25">
      <c r="B125" s="33"/>
      <c r="C125" s="34"/>
      <c r="D125" s="34"/>
      <c r="E125" s="34"/>
      <c r="F125" s="11">
        <f t="shared" si="16"/>
        <v>0</v>
      </c>
      <c r="G125" s="12"/>
      <c r="H125" s="40"/>
    </row>
    <row r="126" spans="2:8" ht="13.5" x14ac:dyDescent="0.25">
      <c r="B126" s="33"/>
      <c r="C126" s="34"/>
      <c r="D126" s="34"/>
      <c r="E126" s="34"/>
      <c r="F126" s="11">
        <f t="shared" si="16"/>
        <v>0</v>
      </c>
      <c r="G126" s="12"/>
      <c r="H126" s="40"/>
    </row>
    <row r="127" spans="2:8" ht="13.5" x14ac:dyDescent="0.25">
      <c r="B127" s="33"/>
      <c r="C127" s="34"/>
      <c r="D127" s="34"/>
      <c r="E127" s="34"/>
      <c r="F127" s="11">
        <f t="shared" si="16"/>
        <v>0</v>
      </c>
      <c r="G127" s="12"/>
      <c r="H127" s="40"/>
    </row>
    <row r="128" spans="2:8" ht="13.5" x14ac:dyDescent="0.25">
      <c r="B128" s="33"/>
      <c r="C128" s="34"/>
      <c r="D128" s="34"/>
      <c r="E128" s="34"/>
      <c r="F128" s="11">
        <f t="shared" si="16"/>
        <v>0</v>
      </c>
      <c r="G128" s="12"/>
      <c r="H128" s="40"/>
    </row>
    <row r="129" spans="2:8" ht="13.5" x14ac:dyDescent="0.25">
      <c r="B129" s="33"/>
      <c r="C129" s="34"/>
      <c r="D129" s="34"/>
      <c r="E129" s="34"/>
      <c r="F129" s="11">
        <f t="shared" si="16"/>
        <v>0</v>
      </c>
      <c r="G129" s="12"/>
      <c r="H129" s="40"/>
    </row>
    <row r="130" spans="2:8" ht="13.5" x14ac:dyDescent="0.25">
      <c r="B130" s="29"/>
      <c r="C130" s="30"/>
      <c r="D130" s="30"/>
      <c r="E130" s="30"/>
      <c r="F130" s="11">
        <f t="shared" si="16"/>
        <v>0</v>
      </c>
      <c r="G130" s="15"/>
      <c r="H130" s="40"/>
    </row>
    <row r="131" spans="2:8" ht="13.5" x14ac:dyDescent="0.25">
      <c r="B131" s="29"/>
      <c r="C131" s="30"/>
      <c r="D131" s="30"/>
      <c r="E131" s="30"/>
      <c r="F131" s="11">
        <f t="shared" si="16"/>
        <v>0</v>
      </c>
      <c r="G131" s="15"/>
      <c r="H131" s="24"/>
    </row>
    <row r="132" spans="2:8" ht="13.5" x14ac:dyDescent="0.25">
      <c r="B132" s="24"/>
      <c r="C132" s="30"/>
      <c r="D132" s="30"/>
      <c r="E132" s="30"/>
      <c r="F132" s="11">
        <f t="shared" si="16"/>
        <v>0</v>
      </c>
      <c r="G132" s="29"/>
      <c r="H132" s="35"/>
    </row>
    <row r="133" spans="2:8" ht="13.5" x14ac:dyDescent="0.25">
      <c r="B133" s="40"/>
      <c r="C133" s="30"/>
      <c r="D133" s="30"/>
      <c r="E133" s="30"/>
      <c r="F133" s="11">
        <f t="shared" si="16"/>
        <v>0</v>
      </c>
      <c r="G133" s="29"/>
      <c r="H133" s="35"/>
    </row>
    <row r="134" spans="2:8" ht="13.5" x14ac:dyDescent="0.25">
      <c r="B134" s="40"/>
      <c r="C134" s="30"/>
      <c r="D134" s="30"/>
      <c r="E134" s="30"/>
      <c r="F134" s="11">
        <f t="shared" si="16"/>
        <v>0</v>
      </c>
      <c r="G134" s="29"/>
      <c r="H134" s="35"/>
    </row>
    <row r="135" spans="2:8" ht="13.5" x14ac:dyDescent="0.25">
      <c r="B135" s="85" t="s">
        <v>47</v>
      </c>
      <c r="C135" s="86"/>
      <c r="D135" s="86"/>
      <c r="E135" s="87"/>
      <c r="F135" s="11">
        <f>F121+F122+F123+F124+F125+F126+F127+F128+F129+F130+F131+F132+F133+F134</f>
        <v>0</v>
      </c>
      <c r="G135" s="29"/>
      <c r="H135" s="35"/>
    </row>
    <row r="136" spans="2:8" ht="22.5" x14ac:dyDescent="0.25">
      <c r="B136" s="104" t="s">
        <v>135</v>
      </c>
      <c r="C136" s="105"/>
      <c r="D136" s="105"/>
      <c r="E136" s="105"/>
      <c r="F136" s="105"/>
      <c r="G136" s="105"/>
      <c r="H136" s="106"/>
    </row>
    <row r="137" spans="2:8" ht="13.5" x14ac:dyDescent="0.25">
      <c r="B137" s="29"/>
      <c r="C137" s="30"/>
      <c r="D137" s="30"/>
      <c r="E137" s="30"/>
      <c r="F137" s="11">
        <f t="shared" si="16"/>
        <v>0</v>
      </c>
      <c r="G137" s="15"/>
      <c r="H137" s="40"/>
    </row>
    <row r="138" spans="2:8" ht="13.5" x14ac:dyDescent="0.25">
      <c r="B138" s="29"/>
      <c r="C138" s="30"/>
      <c r="D138" s="30"/>
      <c r="E138" s="30"/>
      <c r="F138" s="11">
        <f t="shared" si="16"/>
        <v>0</v>
      </c>
      <c r="G138" s="15"/>
      <c r="H138" s="35"/>
    </row>
    <row r="139" spans="2:8" ht="13.5" x14ac:dyDescent="0.25">
      <c r="B139" s="29"/>
      <c r="C139" s="30"/>
      <c r="D139" s="30"/>
      <c r="E139" s="30"/>
      <c r="F139" s="11">
        <f t="shared" si="16"/>
        <v>0</v>
      </c>
      <c r="G139" s="15"/>
      <c r="H139" s="35"/>
    </row>
    <row r="140" spans="2:8" ht="13.5" x14ac:dyDescent="0.25">
      <c r="B140" s="29"/>
      <c r="C140" s="30"/>
      <c r="D140" s="30"/>
      <c r="E140" s="30"/>
      <c r="F140" s="11">
        <f t="shared" si="16"/>
        <v>0</v>
      </c>
      <c r="G140" s="15"/>
      <c r="H140" s="35"/>
    </row>
    <row r="141" spans="2:8" ht="13.5" x14ac:dyDescent="0.25">
      <c r="B141" s="77"/>
      <c r="C141" s="44"/>
      <c r="D141" s="44"/>
      <c r="E141" s="44"/>
      <c r="F141" s="11">
        <f t="shared" si="16"/>
        <v>0</v>
      </c>
      <c r="G141" s="45"/>
      <c r="H141" s="70"/>
    </row>
    <row r="142" spans="2:8" ht="18.75" x14ac:dyDescent="0.25">
      <c r="B142" s="47"/>
      <c r="C142" s="44"/>
      <c r="D142" s="44"/>
      <c r="E142" s="44"/>
      <c r="F142" s="11">
        <f t="shared" si="16"/>
        <v>0</v>
      </c>
      <c r="G142" s="45"/>
      <c r="H142" s="71"/>
    </row>
    <row r="143" spans="2:8" ht="18.75" x14ac:dyDescent="0.25">
      <c r="B143" s="47"/>
      <c r="C143" s="44"/>
      <c r="D143" s="44"/>
      <c r="E143" s="44"/>
      <c r="F143" s="11">
        <f t="shared" si="16"/>
        <v>0</v>
      </c>
      <c r="G143" s="45"/>
      <c r="H143" s="71"/>
    </row>
    <row r="144" spans="2:8" ht="18.75" x14ac:dyDescent="0.25">
      <c r="B144" s="47"/>
      <c r="C144" s="44"/>
      <c r="D144" s="44"/>
      <c r="E144" s="44"/>
      <c r="F144" s="11">
        <f t="shared" si="16"/>
        <v>0</v>
      </c>
      <c r="G144" s="45"/>
      <c r="H144" s="71"/>
    </row>
    <row r="145" spans="2:8" ht="13.5" x14ac:dyDescent="0.25">
      <c r="B145" s="77"/>
      <c r="C145" s="44"/>
      <c r="D145" s="44"/>
      <c r="E145" s="44"/>
      <c r="F145" s="11">
        <f t="shared" si="16"/>
        <v>0</v>
      </c>
      <c r="G145" s="45"/>
      <c r="H145" s="70"/>
    </row>
    <row r="146" spans="2:8" ht="18.75" x14ac:dyDescent="0.25">
      <c r="B146" s="47"/>
      <c r="C146" s="44"/>
      <c r="D146" s="44"/>
      <c r="E146" s="44"/>
      <c r="F146" s="11">
        <f t="shared" si="16"/>
        <v>0</v>
      </c>
      <c r="G146" s="45"/>
      <c r="H146" s="71"/>
    </row>
    <row r="147" spans="2:8" ht="18.75" x14ac:dyDescent="0.25">
      <c r="B147" s="47"/>
      <c r="C147" s="44"/>
      <c r="D147" s="44"/>
      <c r="E147" s="44"/>
      <c r="F147" s="11">
        <f t="shared" si="16"/>
        <v>0</v>
      </c>
      <c r="G147" s="45"/>
      <c r="H147" s="71"/>
    </row>
    <row r="148" spans="2:8" ht="19.5" thickBot="1" x14ac:dyDescent="0.3">
      <c r="B148" s="107" t="s">
        <v>47</v>
      </c>
      <c r="C148" s="108"/>
      <c r="D148" s="108"/>
      <c r="E148" s="109"/>
      <c r="F148" s="48">
        <f>F137+F138+F139+F140+F141+F142+F143+F144+F145+F146+F147</f>
        <v>0</v>
      </c>
      <c r="G148" s="45"/>
      <c r="H148" s="71"/>
    </row>
    <row r="149" spans="2:8" ht="19.5" thickBot="1" x14ac:dyDescent="0.3">
      <c r="B149" s="50"/>
      <c r="C149" s="51"/>
      <c r="D149" s="51"/>
      <c r="E149" s="51" t="s">
        <v>47</v>
      </c>
      <c r="F149" s="52"/>
      <c r="G149" s="53"/>
      <c r="H149" s="73"/>
    </row>
    <row r="150" spans="2:8" ht="16.5" thickBot="1" x14ac:dyDescent="0.3">
      <c r="B150" s="97" t="s">
        <v>47</v>
      </c>
      <c r="C150" s="98"/>
      <c r="D150" s="98"/>
      <c r="E150" s="98"/>
      <c r="F150" s="54">
        <f>F17+F49+F119+F135+F148</f>
        <v>0</v>
      </c>
      <c r="G150" s="55"/>
      <c r="H150" s="72"/>
    </row>
    <row r="151" spans="2:8" ht="15.75" x14ac:dyDescent="0.25">
      <c r="B151" s="56" t="s">
        <v>48</v>
      </c>
      <c r="C151" s="99">
        <f>F17+F49+F119+F135+F148</f>
        <v>0</v>
      </c>
      <c r="D151" s="100"/>
      <c r="E151" s="101"/>
      <c r="F151" s="57">
        <f>C151*10%</f>
        <v>0</v>
      </c>
      <c r="G151" s="57">
        <f>C151+F151</f>
        <v>0</v>
      </c>
      <c r="H151" s="58"/>
    </row>
    <row r="152" spans="2:8" x14ac:dyDescent="0.25">
      <c r="B152" s="74"/>
      <c r="C152" s="85" t="s">
        <v>124</v>
      </c>
      <c r="D152" s="86"/>
      <c r="E152" s="87"/>
      <c r="F152" s="81" t="s">
        <v>125</v>
      </c>
      <c r="G152" s="40" t="s">
        <v>126</v>
      </c>
      <c r="H152" s="75"/>
    </row>
    <row r="153" spans="2:8" ht="15" x14ac:dyDescent="0.25">
      <c r="B153" s="102"/>
      <c r="C153" s="103"/>
      <c r="D153" s="103"/>
      <c r="E153" s="103"/>
      <c r="F153" s="103"/>
      <c r="G153" s="103"/>
    </row>
    <row r="154" spans="2:8" ht="15.75" x14ac:dyDescent="0.25">
      <c r="B154" s="60"/>
      <c r="C154" s="88"/>
      <c r="D154" s="89"/>
      <c r="E154" s="68"/>
      <c r="F154" s="60"/>
      <c r="G154" s="62"/>
    </row>
    <row r="155" spans="2:8" ht="15.75" x14ac:dyDescent="0.25">
      <c r="B155" s="65"/>
      <c r="C155" s="88"/>
      <c r="D155" s="88"/>
      <c r="E155" s="65"/>
      <c r="F155" s="64"/>
      <c r="G155" s="60"/>
    </row>
    <row r="156" spans="2:8" ht="15.75" x14ac:dyDescent="0.25">
      <c r="B156" s="65"/>
      <c r="C156" s="90"/>
      <c r="D156" s="90"/>
      <c r="E156" s="66"/>
      <c r="F156" s="62"/>
      <c r="G156" s="60"/>
    </row>
    <row r="157" spans="2:8" ht="15.75" x14ac:dyDescent="0.25">
      <c r="B157" s="65"/>
      <c r="C157" s="90"/>
      <c r="D157" s="90"/>
      <c r="E157" s="66"/>
      <c r="F157" s="65"/>
      <c r="G157" s="60"/>
    </row>
    <row r="158" spans="2:8" ht="15.75" x14ac:dyDescent="0.25">
      <c r="B158" s="67"/>
      <c r="C158" s="88"/>
      <c r="D158" s="91"/>
      <c r="E158" s="68"/>
      <c r="F158" s="60"/>
      <c r="G158" s="62"/>
    </row>
    <row r="159" spans="2:8" ht="15.75" x14ac:dyDescent="0.25">
      <c r="B159" s="69"/>
      <c r="C159" s="90"/>
      <c r="D159" s="90"/>
      <c r="E159" s="65"/>
      <c r="F159" s="60"/>
      <c r="G159" s="60"/>
    </row>
    <row r="160" spans="2:8" ht="15.75" x14ac:dyDescent="0.25">
      <c r="B160" s="60"/>
      <c r="C160" s="60"/>
      <c r="D160" s="60"/>
      <c r="E160" s="60"/>
      <c r="F160" s="69"/>
      <c r="G160" s="69"/>
    </row>
    <row r="161" spans="2:7" x14ac:dyDescent="0.25">
      <c r="B161" s="69"/>
      <c r="C161" s="69"/>
      <c r="D161" s="69"/>
      <c r="E161" s="69"/>
      <c r="F161" s="69"/>
      <c r="G161" s="69"/>
    </row>
  </sheetData>
  <mergeCells count="49">
    <mergeCell ref="B104:H104"/>
    <mergeCell ref="B111:E111"/>
    <mergeCell ref="B80:H80"/>
    <mergeCell ref="B87:E87"/>
    <mergeCell ref="B88:H88"/>
    <mergeCell ref="B95:E95"/>
    <mergeCell ref="C156:D156"/>
    <mergeCell ref="C157:D157"/>
    <mergeCell ref="C158:D158"/>
    <mergeCell ref="C159:D159"/>
    <mergeCell ref="B50:H50"/>
    <mergeCell ref="B62:E62"/>
    <mergeCell ref="B96:H96"/>
    <mergeCell ref="B103:E103"/>
    <mergeCell ref="B63:H63"/>
    <mergeCell ref="B79:E79"/>
    <mergeCell ref="B150:E150"/>
    <mergeCell ref="C151:E151"/>
    <mergeCell ref="C152:E152"/>
    <mergeCell ref="B153:G153"/>
    <mergeCell ref="C154:D154"/>
    <mergeCell ref="C155:D155"/>
    <mergeCell ref="B112:H112"/>
    <mergeCell ref="B119:E119"/>
    <mergeCell ref="B120:H120"/>
    <mergeCell ref="B135:E135"/>
    <mergeCell ref="B136:H136"/>
    <mergeCell ref="B148:E148"/>
    <mergeCell ref="B9:H9"/>
    <mergeCell ref="B10:H10"/>
    <mergeCell ref="B17:E17"/>
    <mergeCell ref="B18:H18"/>
    <mergeCell ref="A30:A31"/>
    <mergeCell ref="B49:E49"/>
    <mergeCell ref="C6:H6"/>
    <mergeCell ref="A7:A8"/>
    <mergeCell ref="B7:B8"/>
    <mergeCell ref="C7:C8"/>
    <mergeCell ref="D7:D8"/>
    <mergeCell ref="E7:E8"/>
    <mergeCell ref="F7:F8"/>
    <mergeCell ref="G7:G8"/>
    <mergeCell ref="H7:H8"/>
    <mergeCell ref="B1:H1"/>
    <mergeCell ref="C2:D2"/>
    <mergeCell ref="E2:H2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Банкетное меню</vt:lpstr>
      <vt:lpstr>Кейтеринг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2024-06-04T15:44:28Z</dcterms:modified>
</cp:coreProperties>
</file>